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tabRatio="822" activeTab="1"/>
  </bookViews>
  <sheets>
    <sheet name="100章 （张庄子）" sheetId="2" r:id="rId1"/>
    <sheet name="200章 （张庄子）" sheetId="3" r:id="rId2"/>
    <sheet name="300章（张庄子）" sheetId="7" r:id="rId3"/>
    <sheet name="400（张庄子）" sheetId="4" r:id="rId4"/>
    <sheet name="600章（张庄子）" sheetId="5" r:id="rId5"/>
    <sheet name="汇总（张庄子）" sheetId="1" r:id="rId6"/>
    <sheet name="100章 （南对峪）" sheetId="9" r:id="rId7"/>
    <sheet name="200章 （南对峪）" sheetId="10" r:id="rId8"/>
    <sheet name="300章（南对峪）" sheetId="11" r:id="rId9"/>
    <sheet name="400章（南对峪）" sheetId="12" r:id="rId10"/>
    <sheet name="600章 （南对峪）" sheetId="13" r:id="rId11"/>
    <sheet name="汇总（南对峪）" sheetId="8" r:id="rId12"/>
    <sheet name="100章（大角峪南桥）" sheetId="21" r:id="rId13"/>
    <sheet name="200章（大角峪南桥）" sheetId="22" r:id="rId14"/>
    <sheet name="300章（大角峪南桥）" sheetId="23" r:id="rId15"/>
    <sheet name="400章 （大角峪南桥）" sheetId="24" r:id="rId16"/>
    <sheet name="600章 （大角峪南桥）" sheetId="25" r:id="rId17"/>
    <sheet name="汇总（大角峪南桥）" sheetId="20" r:id="rId18"/>
    <sheet name="报价汇总表" sheetId="27" r:id="rId1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<sst xmlns="http://schemas.openxmlformats.org/spreadsheetml/2006/main" count="1147" uniqueCount="333">
  <si>
    <t>工程量清单表</t>
  </si>
  <si>
    <t>工程名称：2025年密云区平程路张庄子桥养护工程</t>
  </si>
  <si>
    <t>清单  第100章  总 则</t>
  </si>
  <si>
    <t>子目号</t>
  </si>
  <si>
    <t>子目名称</t>
  </si>
  <si>
    <t>单位</t>
  </si>
  <si>
    <t>数量</t>
  </si>
  <si>
    <t>单价</t>
  </si>
  <si>
    <t>合价</t>
  </si>
  <si>
    <t>102</t>
  </si>
  <si>
    <t>工程管理</t>
  </si>
  <si>
    <t>102-1</t>
  </si>
  <si>
    <t>竣工文件</t>
  </si>
  <si>
    <t>总额</t>
  </si>
  <si>
    <t>1</t>
  </si>
  <si>
    <t>102-2</t>
  </si>
  <si>
    <t>施工环保费</t>
  </si>
  <si>
    <t>102-3</t>
  </si>
  <si>
    <t>安全生产费</t>
  </si>
  <si>
    <t>103</t>
  </si>
  <si>
    <t>临时工程与设施</t>
  </si>
  <si>
    <t>103-1</t>
  </si>
  <si>
    <t>临时道路修建、养护与拆除（包括原道路的养护）</t>
  </si>
  <si>
    <t>-a</t>
  </si>
  <si>
    <t>临时施工便道</t>
  </si>
  <si>
    <t>-b</t>
  </si>
  <si>
    <t>临时便涵</t>
  </si>
  <si>
    <t>-c</t>
  </si>
  <si>
    <t>交通导改</t>
  </si>
  <si>
    <t>104</t>
  </si>
  <si>
    <t>承包人驻地建设</t>
  </si>
  <si>
    <t>104-1</t>
  </si>
  <si>
    <t>清单  第100章  合计   人民币</t>
  </si>
  <si>
    <t>元</t>
  </si>
  <si>
    <t>清单  第200章  路 基</t>
  </si>
  <si>
    <t>202</t>
  </si>
  <si>
    <t>场地清理</t>
  </si>
  <si>
    <t>202-2</t>
  </si>
  <si>
    <t>挖除旧路面</t>
  </si>
  <si>
    <t>铣刨旧路面层 厚6cm</t>
  </si>
  <si>
    <t>m2</t>
  </si>
  <si>
    <t>202-3</t>
  </si>
  <si>
    <t>拆除结构物</t>
  </si>
  <si>
    <t>钢筋混凝土结构</t>
  </si>
  <si>
    <t>m3</t>
  </si>
  <si>
    <t>46</t>
  </si>
  <si>
    <t>混凝土结构</t>
  </si>
  <si>
    <t>砖、石及其他砌体结构</t>
  </si>
  <si>
    <t>680</t>
  </si>
  <si>
    <t>-d</t>
  </si>
  <si>
    <t>拆除旧桥钢栏杆</t>
  </si>
  <si>
    <t>m</t>
  </si>
  <si>
    <t>40</t>
  </si>
  <si>
    <t>202-4</t>
  </si>
  <si>
    <t>植物移栽</t>
  </si>
  <si>
    <t>补植柳树（D=10cm)</t>
  </si>
  <si>
    <t>棵</t>
  </si>
  <si>
    <t>25</t>
  </si>
  <si>
    <t>移植核桃树（D=20cm，高5.5m)</t>
  </si>
  <si>
    <t>-e</t>
  </si>
  <si>
    <t>伐柳树（D=20cm，高6m)</t>
  </si>
  <si>
    <t>202-6</t>
  </si>
  <si>
    <t>铣刨沥青混凝土旧料回收利用</t>
  </si>
  <si>
    <t>路面沥青混合料旧料回收</t>
  </si>
  <si>
    <t>t</t>
  </si>
  <si>
    <t>58.37</t>
  </si>
  <si>
    <t>202-7</t>
  </si>
  <si>
    <t>建筑垃圾消纳</t>
  </si>
  <si>
    <t>渣土消纳</t>
  </si>
  <si>
    <t>项</t>
  </si>
  <si>
    <t>204</t>
  </si>
  <si>
    <t>填方路基</t>
  </si>
  <si>
    <t>204-1</t>
  </si>
  <si>
    <t>路基填筑（包括填前压实）</t>
  </si>
  <si>
    <t>-h</t>
  </si>
  <si>
    <t>桥涵台背回填</t>
  </si>
  <si>
    <t>215</t>
  </si>
  <si>
    <t>河道防护</t>
  </si>
  <si>
    <t>215-1</t>
  </si>
  <si>
    <t>河床铺砌</t>
  </si>
  <si>
    <t>浆砌块石铺砌</t>
  </si>
  <si>
    <t>215-2</t>
  </si>
  <si>
    <t>导流设施（护岸墙、顺坝、丁坝、调水坝、锥坡）</t>
  </si>
  <si>
    <t>浆砌片石</t>
  </si>
  <si>
    <t>混凝土</t>
  </si>
  <si>
    <t>-b-1</t>
  </si>
  <si>
    <t>预制C30砼坡顶砖</t>
  </si>
  <si>
    <t>4.1</t>
  </si>
  <si>
    <t>-b-2</t>
  </si>
  <si>
    <t>现浇C30急流槽（梯道）混凝土</t>
  </si>
  <si>
    <t>10.7</t>
  </si>
  <si>
    <t>清单  第200章  合计   人民币</t>
  </si>
  <si>
    <t>清单  第300章  路 面</t>
  </si>
  <si>
    <t>308</t>
  </si>
  <si>
    <t>透层和黏层</t>
  </si>
  <si>
    <t>308-1</t>
  </si>
  <si>
    <t>改性乳化沥青透层</t>
  </si>
  <si>
    <t>308-2</t>
  </si>
  <si>
    <t>改性乳化沥青粘层</t>
  </si>
  <si>
    <t>309</t>
  </si>
  <si>
    <t>热拌沥青混合料面层</t>
  </si>
  <si>
    <t>309-1</t>
  </si>
  <si>
    <t>细粒式沥青混凝土</t>
  </si>
  <si>
    <t>细粒式温拌沥青混合料WAC-13C 厚4cm</t>
  </si>
  <si>
    <t>309-2</t>
  </si>
  <si>
    <t>中粒式沥青混凝土</t>
  </si>
  <si>
    <t>中粒式沥青混合料AC-16C 厚6cm</t>
  </si>
  <si>
    <t>路肩培土、中央分隔带回填土、土路肩加固及路缘石</t>
  </si>
  <si>
    <t>313-5</t>
  </si>
  <si>
    <t>混凝土预制块路缘石-预制C40砼平缘石</t>
  </si>
  <si>
    <t>315</t>
  </si>
  <si>
    <t>GGA2010型自粘式玻纤格栅</t>
  </si>
  <si>
    <t>62.4</t>
  </si>
  <si>
    <t>清单  第300章  合计   人民币</t>
  </si>
  <si>
    <t>清单  第400章  桥梁、涵洞</t>
  </si>
  <si>
    <t>403</t>
  </si>
  <si>
    <t>钢筋</t>
  </si>
  <si>
    <t>403-1</t>
  </si>
  <si>
    <t>基础钢筋（含灌注桩、承台、桩系梁、沉桩、沉井等）</t>
  </si>
  <si>
    <t>带肋钢筋（HRB335、HRB400）</t>
  </si>
  <si>
    <t>kg</t>
  </si>
  <si>
    <t>403-2</t>
  </si>
  <si>
    <t>下部结构钢筋</t>
  </si>
  <si>
    <t>403-3</t>
  </si>
  <si>
    <t>上部结构钢筋</t>
  </si>
  <si>
    <t>光圆钢筋（HPB235、HPB300）</t>
  </si>
  <si>
    <t>1211.6</t>
  </si>
  <si>
    <t>31932.7</t>
  </si>
  <si>
    <t>φ8抗裂钢筋网</t>
  </si>
  <si>
    <t>97.4</t>
  </si>
  <si>
    <t>冷轧带肋钢筋焊网D10</t>
  </si>
  <si>
    <t>3323.4</t>
  </si>
  <si>
    <t>403-4</t>
  </si>
  <si>
    <t>附属结构钢筋</t>
  </si>
  <si>
    <t>5286.8</t>
  </si>
  <si>
    <t>404</t>
  </si>
  <si>
    <t>基坑开挖及回填</t>
  </si>
  <si>
    <t>404-1</t>
  </si>
  <si>
    <t>挖土方</t>
  </si>
  <si>
    <t>480</t>
  </si>
  <si>
    <t>404-5</t>
  </si>
  <si>
    <t>回填方</t>
  </si>
  <si>
    <t>405</t>
  </si>
  <si>
    <t>钻孔灌注桩</t>
  </si>
  <si>
    <t>405-1</t>
  </si>
  <si>
    <t>1000mmC30混凝土钻孔灌注桩</t>
  </si>
  <si>
    <t>56</t>
  </si>
  <si>
    <t>1200mmC30混凝土钻孔灌注桩</t>
  </si>
  <si>
    <t>410</t>
  </si>
  <si>
    <t>结构混凝土工程</t>
  </si>
  <si>
    <t>410-2</t>
  </si>
  <si>
    <t>混凝土下部结构</t>
  </si>
  <si>
    <t>C40桥墩混凝土</t>
  </si>
  <si>
    <t>9.95</t>
  </si>
  <si>
    <t>C40盖梁混凝土（含耳背墙）</t>
  </si>
  <si>
    <t>37.2</t>
  </si>
  <si>
    <t>C40台帽混凝土</t>
  </si>
  <si>
    <t>410-3</t>
  </si>
  <si>
    <t>现浇混凝土上部结构</t>
  </si>
  <si>
    <t>C40矩形板混凝土</t>
  </si>
  <si>
    <t>97.3</t>
  </si>
  <si>
    <t>C40支座垫石混凝土</t>
  </si>
  <si>
    <t>1.1</t>
  </si>
  <si>
    <t>410-6</t>
  </si>
  <si>
    <t>现浇混凝土附属结构</t>
  </si>
  <si>
    <t>C30搭板混凝土</t>
  </si>
  <si>
    <t>415</t>
  </si>
  <si>
    <t>桥面铺装</t>
  </si>
  <si>
    <t>415-1</t>
  </si>
  <si>
    <t>沥青混凝土桥面铺装</t>
  </si>
  <si>
    <t>179.1</t>
  </si>
  <si>
    <t>改性（SBS）乳化沥青粘层油</t>
  </si>
  <si>
    <t>415-2</t>
  </si>
  <si>
    <t>C50水泥混凝土桥面铺装</t>
  </si>
  <si>
    <t>22.8</t>
  </si>
  <si>
    <t>415-3</t>
  </si>
  <si>
    <t>防水层</t>
  </si>
  <si>
    <t>桥面混凝土表面处理</t>
  </si>
  <si>
    <t>203</t>
  </si>
  <si>
    <t>铺设防水层</t>
  </si>
  <si>
    <t>416</t>
  </si>
  <si>
    <t>桥梁支座</t>
  </si>
  <si>
    <t>416-1</t>
  </si>
  <si>
    <t>板式橡胶支座-YBZ(II)20688.4-200x49(CR)</t>
  </si>
  <si>
    <t>个</t>
  </si>
  <si>
    <t>48</t>
  </si>
  <si>
    <t>417</t>
  </si>
  <si>
    <t>桥梁接缝和伸缩装置</t>
  </si>
  <si>
    <t>417-2</t>
  </si>
  <si>
    <t>模数式伸缩装置-40型</t>
  </si>
  <si>
    <t>17.6</t>
  </si>
  <si>
    <t>422</t>
  </si>
  <si>
    <t>栏杆</t>
  </si>
  <si>
    <t>422-1</t>
  </si>
  <si>
    <t>桥梁钢防撞护栏</t>
  </si>
  <si>
    <t>60</t>
  </si>
  <si>
    <t>清单  第400章  合计   人民币</t>
  </si>
  <si>
    <t>清单  第600章  安全设施及预埋管线</t>
  </si>
  <si>
    <t>602</t>
  </si>
  <si>
    <t>护栏</t>
  </si>
  <si>
    <t>602-3</t>
  </si>
  <si>
    <t>波形梁钢护栏</t>
  </si>
  <si>
    <t>路侧波形梁钢护栏</t>
  </si>
  <si>
    <t>602-6</t>
  </si>
  <si>
    <t>604</t>
  </si>
  <si>
    <t>道路交通标志</t>
  </si>
  <si>
    <t>604-1</t>
  </si>
  <si>
    <t>单柱式交通标志</t>
  </si>
  <si>
    <t>单柱式诱导标0.6*1.2m</t>
  </si>
  <si>
    <t>块</t>
  </si>
  <si>
    <t>4</t>
  </si>
  <si>
    <t>604-5</t>
  </si>
  <si>
    <t>单悬臂式交通标志</t>
  </si>
  <si>
    <t>更换单悬D=1m版面</t>
  </si>
  <si>
    <t>604-7</t>
  </si>
  <si>
    <t>附着式交通标志</t>
  </si>
  <si>
    <t>铝合金附着式桥梁信息公示牌（530x340）</t>
  </si>
  <si>
    <t>2</t>
  </si>
  <si>
    <t>605</t>
  </si>
  <si>
    <t>道路交通标线</t>
  </si>
  <si>
    <t>605-1</t>
  </si>
  <si>
    <t>热熔型涂料路面标线</t>
  </si>
  <si>
    <t>热熔标线</t>
  </si>
  <si>
    <t>20.7</t>
  </si>
  <si>
    <t>清单  第600章  合计   人民币</t>
  </si>
  <si>
    <t>5.4.1 投标报价汇总表</t>
  </si>
  <si>
    <t>序号</t>
  </si>
  <si>
    <t>章次</t>
  </si>
  <si>
    <t>科   目   名   称</t>
  </si>
  <si>
    <t>金额(元)</t>
  </si>
  <si>
    <t>100</t>
  </si>
  <si>
    <t xml:space="preserve">  总 则</t>
  </si>
  <si>
    <t>200</t>
  </si>
  <si>
    <t xml:space="preserve">  路 基</t>
  </si>
  <si>
    <t>3</t>
  </si>
  <si>
    <t xml:space="preserve">  路 面</t>
  </si>
  <si>
    <t>400</t>
  </si>
  <si>
    <t xml:space="preserve">  桥梁、涵洞</t>
  </si>
  <si>
    <t>5</t>
  </si>
  <si>
    <t>600</t>
  </si>
  <si>
    <t xml:space="preserve">  安全设施及预埋管线</t>
  </si>
  <si>
    <t>6</t>
  </si>
  <si>
    <t>第100章至第700章合计</t>
  </si>
  <si>
    <t>7</t>
  </si>
  <si>
    <t>已包含在清单合计中的材料、工程设备、专业工程暂估价合计</t>
  </si>
  <si>
    <t>8</t>
  </si>
  <si>
    <t>已包含在清单合计中的安全生产费</t>
  </si>
  <si>
    <t>9</t>
  </si>
  <si>
    <t>清单合计减去材料、工程设备、专业工程暂估价、安全生产费合计(6-7-8=9)（评标价）</t>
  </si>
  <si>
    <t>暂列金额（6*3%=7）</t>
  </si>
  <si>
    <t>投标报价（6+10=11）</t>
  </si>
  <si>
    <t>工程名称：2025年密云区兴阳线南对峪桥养护工程</t>
  </si>
  <si>
    <t>178.33</t>
  </si>
  <si>
    <t>12.8</t>
  </si>
  <si>
    <t>1.2</t>
  </si>
  <si>
    <t>3.8</t>
  </si>
  <si>
    <t>11</t>
  </si>
  <si>
    <t>松树伐移补植（D=10cm）</t>
  </si>
  <si>
    <t>10</t>
  </si>
  <si>
    <t>34.8</t>
  </si>
  <si>
    <t>9.4</t>
  </si>
  <si>
    <t>浆砌片石护砌</t>
  </si>
  <si>
    <t>9.6</t>
  </si>
  <si>
    <t>140</t>
  </si>
  <si>
    <t>290</t>
  </si>
  <si>
    <t>313</t>
  </si>
  <si>
    <t>68</t>
  </si>
  <si>
    <t>1262.8</t>
  </si>
  <si>
    <t>369.6</t>
  </si>
  <si>
    <t>8516.8</t>
  </si>
  <si>
    <t>879.1</t>
  </si>
  <si>
    <t>5914.3</t>
  </si>
  <si>
    <t>39.7</t>
  </si>
  <si>
    <t>C30台身混凝土</t>
  </si>
  <si>
    <t>2.7</t>
  </si>
  <si>
    <t>12.2</t>
  </si>
  <si>
    <t>20.3</t>
  </si>
  <si>
    <t>0.4</t>
  </si>
  <si>
    <t>30.3</t>
  </si>
  <si>
    <t>46.2</t>
  </si>
  <si>
    <t>53</t>
  </si>
  <si>
    <t>5.9</t>
  </si>
  <si>
    <t>14</t>
  </si>
  <si>
    <t>417-5</t>
  </si>
  <si>
    <t>简易伸缩缝</t>
  </si>
  <si>
    <t>17</t>
  </si>
  <si>
    <t>5.4.2 投标报价汇总表</t>
  </si>
  <si>
    <t>工程名称：2025年密云区松曹路大角峪南桥养护工程</t>
  </si>
  <si>
    <t>211.67</t>
  </si>
  <si>
    <t>19.6</t>
  </si>
  <si>
    <t>30</t>
  </si>
  <si>
    <t>13</t>
  </si>
  <si>
    <t>10.8</t>
  </si>
  <si>
    <t>浆砌片石铺砌</t>
  </si>
  <si>
    <t>150</t>
  </si>
  <si>
    <t>302</t>
  </si>
  <si>
    <t>垫层</t>
  </si>
  <si>
    <t>302-4</t>
  </si>
  <si>
    <t>石灰稳定土垫层</t>
  </si>
  <si>
    <t>石灰粉煤灰稳定碎石 厚180mm</t>
  </si>
  <si>
    <t>280</t>
  </si>
  <si>
    <t>240</t>
  </si>
  <si>
    <t>72</t>
  </si>
  <si>
    <t>4482</t>
  </si>
  <si>
    <t>7724</t>
  </si>
  <si>
    <t>411.3</t>
  </si>
  <si>
    <t>11560.7</t>
  </si>
  <si>
    <t>1170.2</t>
  </si>
  <si>
    <t>5566.4</t>
  </si>
  <si>
    <t>96.1</t>
  </si>
  <si>
    <t>44</t>
  </si>
  <si>
    <t>35.6</t>
  </si>
  <si>
    <t>34.5</t>
  </si>
  <si>
    <t>28.5</t>
  </si>
  <si>
    <t>63.7</t>
  </si>
  <si>
    <t>C40水泥混凝土桥面铺装</t>
  </si>
  <si>
    <t>71.6</t>
  </si>
  <si>
    <t>16</t>
  </si>
  <si>
    <t>伸缩缝（D-40)</t>
  </si>
  <si>
    <t>18.63</t>
  </si>
  <si>
    <t>28</t>
  </si>
  <si>
    <t>13.1</t>
  </si>
  <si>
    <t>5.4.3 投标报价汇总表</t>
  </si>
  <si>
    <t>暂列金额（6*3%=10）</t>
  </si>
  <si>
    <t>5.4 投标报价汇总表</t>
  </si>
  <si>
    <t>工程名称：2025年密云区松曹路大角峪南桥、兴阳线南对峪桥、平程路张庄子桥养护工程</t>
  </si>
  <si>
    <t>工程名称</t>
  </si>
  <si>
    <t>投标报价（元）</t>
  </si>
  <si>
    <t>评标价（元）</t>
  </si>
  <si>
    <t>2025年密云区平程路张庄子桥养护工程</t>
  </si>
  <si>
    <t>2025年密云区兴阳线南对峪桥养护工程</t>
  </si>
  <si>
    <t>2025年密云区松曹路大角峪南桥养护工程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</si>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</sst>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0_);[Red]\(0\)"/>
  </numFmts>
  <fonts count="37">
    <font>
      <sz val="10"/>
      <name val="Arial"/>
      <charset val="0"/>
    </font>
    <font>
      <sz val="12"/>
      <name val="宋体"/>
      <charset val="134"/>
    </font>
    <font>
      <sz val="10.5"/>
      <name val="Arial"/>
      <charset val="0"/>
    </font>
    <font>
      <b/>
      <sz val="10.5"/>
      <color indexed="8"/>
      <name val="宋体"/>
      <charset val="134"/>
    </font>
    <font>
      <sz val="10.5"/>
      <color indexed="8"/>
      <name val="宋体"/>
      <charset val="134"/>
    </font>
    <font>
      <sz val="10.5"/>
      <name val="宋体"/>
      <charset val="134"/>
    </font>
    <font>
      <sz val="10.5"/>
      <color rgb="FF000000"/>
      <name val="宋体"/>
      <charset val="134"/>
    </font>
    <font>
      <b/>
      <sz val="10"/>
      <name val="宋体"/>
      <charset val="0"/>
    </font>
    <font>
      <sz val="10"/>
      <name val="宋体"/>
      <charset val="0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Arial Narrow"/>
      <charset val="0"/>
    </font>
    <font>
      <sz val="10.5"/>
      <color indexed="8"/>
      <name val="Arial Narrow"/>
      <charset val="0"/>
    </font>
    <font>
      <sz val="10"/>
      <color indexed="8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auto="1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21" applyNumberFormat="0" applyAlignment="0" applyProtection="0">
      <alignment vertical="center"/>
    </xf>
    <xf numFmtId="0" fontId="26" fillId="5" borderId="22" applyNumberFormat="0" applyAlignment="0" applyProtection="0">
      <alignment vertical="center"/>
    </xf>
    <xf numFmtId="0" fontId="27" fillId="5" borderId="21" applyNumberFormat="0" applyAlignment="0" applyProtection="0">
      <alignment vertical="center"/>
    </xf>
    <xf numFmtId="0" fontId="28" fillId="6" borderId="23" applyNumberFormat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0" borderId="25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36" fillId="0" borderId="0">
      <alignment vertical="center"/>
    </xf>
  </cellStyleXfs>
  <cellXfs count="104">
    <xf numFmtId="0" fontId="0" fillId="0" borderId="0" xfId="0"/>
    <xf numFmtId="0" fontId="1" fillId="0" borderId="0" xfId="49" applyFill="1" applyBorder="1" applyAlignment="1" applyProtection="1">
      <protection hidden="1"/>
    </xf>
    <xf numFmtId="0" fontId="2" fillId="0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right" vertical="center" wrapText="1"/>
    </xf>
    <xf numFmtId="0" fontId="5" fillId="0" borderId="1" xfId="50" applyFont="1" applyBorder="1" applyAlignment="1" applyProtection="1">
      <alignment horizontal="center" vertical="center"/>
      <protection hidden="1"/>
    </xf>
    <xf numFmtId="0" fontId="5" fillId="0" borderId="1" xfId="50" applyFont="1" applyBorder="1" applyAlignment="1" applyProtection="1">
      <alignment horizontal="center" vertical="center" wrapText="1"/>
      <protection hidden="1"/>
    </xf>
    <xf numFmtId="0" fontId="1" fillId="0" borderId="0" xfId="49" applyFill="1" applyBorder="1" applyAlignment="1" applyProtection="1">
      <alignment horizontal="center" vertical="center"/>
      <protection hidden="1"/>
    </xf>
    <xf numFmtId="0" fontId="5" fillId="0" borderId="1" xfId="50" applyFont="1" applyBorder="1" applyAlignment="1" applyProtection="1">
      <alignment horizontal="left" vertical="center" wrapText="1"/>
      <protection hidden="1"/>
    </xf>
    <xf numFmtId="180" fontId="5" fillId="0" borderId="1" xfId="50" applyNumberFormat="1" applyFont="1" applyBorder="1" applyAlignment="1" applyProtection="1">
      <alignment horizontal="center" vertical="center"/>
      <protection hidden="1"/>
    </xf>
    <xf numFmtId="0" fontId="5" fillId="0" borderId="1" xfId="50" applyFont="1" applyBorder="1" applyAlignment="1" applyProtection="1">
      <alignment vertical="center" wrapText="1"/>
      <protection hidden="1"/>
    </xf>
    <xf numFmtId="0" fontId="2" fillId="0" borderId="0" xfId="0" applyNumberFormat="1" applyFont="1" applyFill="1" applyBorder="1" applyAlignment="1" applyProtection="1"/>
    <xf numFmtId="0" fontId="2" fillId="0" borderId="0" xfId="0" applyFont="1" applyFill="1" applyBorder="1" applyAlignment="1"/>
    <xf numFmtId="0" fontId="5" fillId="0" borderId="2" xfId="49" applyFont="1" applyFill="1" applyBorder="1" applyAlignment="1" applyProtection="1">
      <alignment horizontal="center" vertical="center"/>
      <protection hidden="1"/>
    </xf>
    <xf numFmtId="0" fontId="5" fillId="0" borderId="2" xfId="49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vertical="center" wrapText="1"/>
      <protection hidden="1"/>
    </xf>
    <xf numFmtId="0" fontId="4" fillId="2" borderId="1" xfId="0" applyFont="1" applyFill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vertical="center" wrapText="1"/>
      <protection hidden="1"/>
    </xf>
    <xf numFmtId="0" fontId="2" fillId="0" borderId="0" xfId="0" applyNumberFormat="1" applyFont="1" applyFill="1" applyBorder="1" applyAlignment="1"/>
    <xf numFmtId="0" fontId="7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/>
    <xf numFmtId="0" fontId="9" fillId="2" borderId="0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 applyAlignment="1" applyProtection="1">
      <alignment horizontal="left" vertical="center" wrapText="1"/>
    </xf>
    <xf numFmtId="0" fontId="10" fillId="2" borderId="0" xfId="0" applyFont="1" applyFill="1" applyBorder="1" applyAlignment="1" applyProtection="1">
      <alignment horizontal="left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4" xfId="0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 applyProtection="1">
      <alignment horizontal="left" vertical="top" wrapText="1"/>
    </xf>
    <xf numFmtId="0" fontId="10" fillId="2" borderId="1" xfId="0" applyFont="1" applyFill="1" applyBorder="1" applyAlignment="1" applyProtection="1">
      <alignment horizontal="left" vertical="center" wrapText="1"/>
    </xf>
    <xf numFmtId="0" fontId="10" fillId="2" borderId="1" xfId="0" applyFont="1" applyFill="1" applyBorder="1" applyAlignment="1" applyProtection="1">
      <alignment horizontal="right" vertical="center" wrapText="1"/>
    </xf>
    <xf numFmtId="0" fontId="10" fillId="2" borderId="4" xfId="0" applyFont="1" applyFill="1" applyBorder="1" applyAlignment="1" applyProtection="1">
      <alignment horizontal="right" vertical="center" wrapText="1"/>
    </xf>
    <xf numFmtId="0" fontId="10" fillId="2" borderId="1" xfId="0" applyNumberFormat="1" applyFont="1" applyFill="1" applyBorder="1" applyAlignment="1" applyProtection="1">
      <alignment horizontal="right" vertical="center" wrapText="1"/>
    </xf>
    <xf numFmtId="0" fontId="10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0" fillId="2" borderId="4" xfId="0" applyFont="1" applyFill="1" applyBorder="1" applyAlignment="1" applyProtection="1">
      <alignment horizontal="right" vertical="center" wrapText="1"/>
      <protection hidden="1"/>
    </xf>
    <xf numFmtId="0" fontId="10" fillId="2" borderId="1" xfId="0" applyFont="1" applyFill="1" applyBorder="1" applyAlignment="1" applyProtection="1">
      <alignment horizontal="right" vertical="center" wrapText="1"/>
      <protection locked="0"/>
    </xf>
    <xf numFmtId="0" fontId="10" fillId="2" borderId="3" xfId="0" applyFont="1" applyFill="1" applyBorder="1" applyAlignment="1" applyProtection="1">
      <alignment horizontal="right" vertical="center" wrapText="1"/>
    </xf>
    <xf numFmtId="0" fontId="10" fillId="2" borderId="5" xfId="0" applyFont="1" applyFill="1" applyBorder="1" applyAlignment="1" applyProtection="1">
      <alignment horizontal="right" vertical="center" wrapText="1"/>
    </xf>
    <xf numFmtId="0" fontId="10" fillId="2" borderId="6" xfId="0" applyFont="1" applyFill="1" applyBorder="1" applyAlignment="1" applyProtection="1">
      <alignment horizontal="center" vertical="center" wrapText="1"/>
    </xf>
    <xf numFmtId="0" fontId="10" fillId="2" borderId="7" xfId="0" applyFont="1" applyFill="1" applyBorder="1" applyAlignment="1" applyProtection="1">
      <alignment horizontal="left" vertical="center" wrapText="1"/>
    </xf>
    <xf numFmtId="0" fontId="10" fillId="2" borderId="8" xfId="0" applyFont="1" applyFill="1" applyBorder="1" applyAlignment="1" applyProtection="1">
      <alignment horizontal="left" vertical="center" wrapText="1"/>
    </xf>
    <xf numFmtId="0" fontId="10" fillId="2" borderId="0" xfId="0" applyFont="1" applyFill="1" applyBorder="1" applyAlignment="1" applyProtection="1">
      <alignment vertical="center" wrapText="1"/>
    </xf>
    <xf numFmtId="0" fontId="11" fillId="2" borderId="1" xfId="0" applyFont="1" applyFill="1" applyBorder="1" applyAlignment="1" applyProtection="1">
      <alignment horizontal="right" vertical="center" wrapText="1"/>
    </xf>
    <xf numFmtId="0" fontId="11" fillId="2" borderId="4" xfId="0" applyFont="1" applyFill="1" applyBorder="1" applyAlignment="1" applyProtection="1">
      <alignment horizontal="right" vertical="center"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/>
    <xf numFmtId="0" fontId="10" fillId="2" borderId="9" xfId="0" applyFont="1" applyFill="1" applyBorder="1" applyAlignment="1" applyProtection="1">
      <alignment horizontal="center" vertical="center" wrapText="1"/>
    </xf>
    <xf numFmtId="0" fontId="10" fillId="2" borderId="10" xfId="0" applyFont="1" applyFill="1" applyBorder="1" applyAlignment="1" applyProtection="1">
      <alignment horizontal="center" vertical="center" wrapText="1"/>
    </xf>
    <xf numFmtId="0" fontId="10" fillId="2" borderId="11" xfId="0" applyFont="1" applyFill="1" applyBorder="1" applyAlignment="1" applyProtection="1">
      <alignment horizontal="center" vertical="center" wrapText="1"/>
    </xf>
    <xf numFmtId="0" fontId="10" fillId="2" borderId="12" xfId="0" applyFont="1" applyFill="1" applyBorder="1" applyAlignment="1" applyProtection="1">
      <alignment horizontal="center" vertical="center" wrapText="1"/>
    </xf>
    <xf numFmtId="0" fontId="10" fillId="2" borderId="1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right" vertical="center" wrapText="1"/>
    </xf>
    <xf numFmtId="0" fontId="4" fillId="2" borderId="13" xfId="0" applyFont="1" applyFill="1" applyBorder="1" applyAlignment="1" applyProtection="1">
      <alignment horizontal="right" vertical="center" wrapText="1"/>
      <protection locked="0"/>
    </xf>
    <xf numFmtId="0" fontId="10" fillId="2" borderId="13" xfId="0" applyFont="1" applyFill="1" applyBorder="1" applyAlignment="1" applyProtection="1">
      <alignment horizontal="right" vertical="center" wrapText="1"/>
      <protection hidden="1"/>
    </xf>
    <xf numFmtId="0" fontId="10" fillId="2" borderId="13" xfId="0" applyNumberFormat="1" applyFont="1" applyFill="1" applyBorder="1" applyAlignment="1" applyProtection="1">
      <alignment horizontal="right" vertical="center" wrapText="1"/>
    </xf>
    <xf numFmtId="0" fontId="10" fillId="2" borderId="13" xfId="0" applyNumberFormat="1" applyFont="1" applyFill="1" applyBorder="1" applyAlignment="1" applyProtection="1">
      <alignment horizontal="right" vertical="center" wrapText="1"/>
      <protection locked="0"/>
    </xf>
    <xf numFmtId="0" fontId="10" fillId="2" borderId="14" xfId="0" applyFont="1" applyFill="1" applyBorder="1" applyAlignment="1" applyProtection="1">
      <alignment horizontal="right" vertical="center" wrapText="1"/>
    </xf>
    <xf numFmtId="0" fontId="10" fillId="2" borderId="15" xfId="0" applyFont="1" applyFill="1" applyBorder="1" applyAlignment="1" applyProtection="1">
      <alignment horizontal="right" vertical="center" wrapText="1"/>
    </xf>
    <xf numFmtId="0" fontId="10" fillId="2" borderId="16" xfId="0" applyFont="1" applyFill="1" applyBorder="1" applyAlignment="1" applyProtection="1">
      <alignment horizontal="left" vertical="center" wrapText="1"/>
    </xf>
    <xf numFmtId="0" fontId="10" fillId="2" borderId="13" xfId="0" applyFont="1" applyFill="1" applyBorder="1" applyAlignment="1" applyProtection="1">
      <alignment horizontal="left" vertical="center" wrapText="1"/>
    </xf>
    <xf numFmtId="0" fontId="12" fillId="2" borderId="13" xfId="0" applyFont="1" applyFill="1" applyBorder="1" applyAlignment="1" applyProtection="1">
      <alignment horizontal="right" vertical="center" wrapText="1"/>
    </xf>
    <xf numFmtId="0" fontId="12" fillId="2" borderId="13" xfId="0" applyFont="1" applyFill="1" applyBorder="1" applyAlignment="1" applyProtection="1">
      <alignment horizontal="right" vertical="center" wrapText="1"/>
      <protection locked="0"/>
    </xf>
    <xf numFmtId="0" fontId="13" fillId="2" borderId="13" xfId="0" applyNumberFormat="1" applyFont="1" applyFill="1" applyBorder="1" applyAlignment="1" applyProtection="1">
      <alignment horizontal="right" vertical="center" wrapText="1"/>
    </xf>
    <xf numFmtId="0" fontId="13" fillId="2" borderId="13" xfId="0" applyNumberFormat="1" applyFont="1" applyFill="1" applyBorder="1" applyAlignment="1" applyProtection="1">
      <alignment horizontal="right" vertical="center" wrapText="1"/>
      <protection locked="0"/>
    </xf>
    <xf numFmtId="0" fontId="13" fillId="2" borderId="13" xfId="0" applyFont="1" applyFill="1" applyBorder="1" applyAlignment="1" applyProtection="1">
      <alignment horizontal="right" vertical="center" wrapText="1"/>
    </xf>
    <xf numFmtId="0" fontId="10" fillId="2" borderId="17" xfId="0" applyFont="1" applyFill="1" applyBorder="1" applyAlignment="1" applyProtection="1">
      <alignment horizontal="center" vertical="center" wrapText="1"/>
    </xf>
    <xf numFmtId="0" fontId="10" fillId="2" borderId="17" xfId="0" applyFont="1" applyFill="1" applyBorder="1" applyAlignment="1" applyProtection="1">
      <alignment horizontal="left" vertical="center" wrapText="1"/>
    </xf>
    <xf numFmtId="0" fontId="10" fillId="2" borderId="17" xfId="0" applyFont="1" applyFill="1" applyBorder="1" applyAlignment="1" applyProtection="1">
      <alignment horizontal="right" vertical="center" wrapText="1"/>
    </xf>
    <xf numFmtId="0" fontId="10" fillId="2" borderId="17" xfId="0" applyFont="1" applyFill="1" applyBorder="1" applyAlignment="1" applyProtection="1">
      <alignment horizontal="right" vertical="center" wrapText="1"/>
      <protection locked="0"/>
    </xf>
    <xf numFmtId="0" fontId="1" fillId="0" borderId="0" xfId="49" applyProtection="1">
      <protection hidden="1"/>
    </xf>
    <xf numFmtId="0" fontId="2" fillId="0" borderId="0" xfId="0" applyFont="1" applyFill="1" applyAlignment="1"/>
    <xf numFmtId="0" fontId="5" fillId="0" borderId="2" xfId="49" applyFont="1" applyBorder="1" applyAlignment="1" applyProtection="1">
      <alignment horizontal="center" vertical="center"/>
      <protection hidden="1"/>
    </xf>
    <xf numFmtId="0" fontId="5" fillId="0" borderId="2" xfId="49" applyFont="1" applyBorder="1" applyAlignment="1" applyProtection="1">
      <alignment horizontal="center" vertical="center" wrapText="1"/>
      <protection hidden="1"/>
    </xf>
    <xf numFmtId="0" fontId="1" fillId="0" borderId="0" xfId="49" applyAlignment="1" applyProtection="1">
      <alignment horizontal="center" vertical="center"/>
      <protection hidden="1"/>
    </xf>
    <xf numFmtId="0" fontId="2" fillId="0" borderId="0" xfId="0" applyNumberFormat="1" applyFont="1" applyFill="1" applyAlignment="1"/>
    <xf numFmtId="0" fontId="14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/>
    <xf numFmtId="0" fontId="10" fillId="2" borderId="0" xfId="0" applyFont="1" applyFill="1" applyAlignment="1" applyProtection="1">
      <alignment horizontal="left" vertical="center" wrapText="1"/>
    </xf>
    <xf numFmtId="0" fontId="10" fillId="2" borderId="0" xfId="0" applyFont="1" applyFill="1" applyAlignment="1" applyProtection="1">
      <alignment vertical="center" wrapTex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/>
    <xf numFmtId="0" fontId="10" fillId="2" borderId="3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left" vertical="center" wrapText="1"/>
    </xf>
    <xf numFmtId="0" fontId="10" fillId="2" borderId="3" xfId="0" applyFont="1" applyFill="1" applyBorder="1" applyAlignment="1" applyProtection="1">
      <alignment horizontal="right" vertical="center" wrapText="1"/>
      <protection locked="0"/>
    </xf>
    <xf numFmtId="0" fontId="10" fillId="2" borderId="3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/>
    <xf numFmtId="0" fontId="2" fillId="0" borderId="0" xfId="0" applyNumberFormat="1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Protection="1"/>
    <xf numFmtId="0" fontId="10" fillId="2" borderId="3" xfId="0" applyNumberFormat="1" applyFont="1" applyFill="1" applyBorder="1" applyAlignment="1" applyProtection="1">
      <alignment horizontal="righ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 2 2" xfId="50"/>
    <cellStyle name="常规_Sheet1 2 2" xfId="51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4" Type="http://www.wps.cn/officeDocument/2023/relationships/customStorage" Target="customStorage/customStorage.xml"/><Relationship Id="rId23" Type="http://schemas.openxmlformats.org/officeDocument/2006/relationships/styles" Target="styles.xml"/><Relationship Id="rId22" Type="http://schemas.openxmlformats.org/officeDocument/2006/relationships/sharedStrings" Target="sharedStrings.xml"/><Relationship Id="rId21" Type="http://schemas.openxmlformats.org/officeDocument/2006/relationships/theme" Target="theme/theme1.xml"/><Relationship Id="rId20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showZeros="0" zoomScale="115" zoomScaleNormal="115" zoomScaleSheetLayoutView="60" workbookViewId="0">
      <selection activeCell="I14" sqref="I14"/>
    </sheetView>
  </sheetViews>
  <sheetFormatPr defaultColWidth="8.88571428571429" defaultRowHeight="12" outlineLevelCol="6"/>
  <cols>
    <col min="1" max="1" width="8.39047619047619" style="99" customWidth="1"/>
    <col min="2" max="2" width="35.7809523809524" style="99" customWidth="1"/>
    <col min="3" max="3" width="6.71428571428571" style="99" customWidth="1"/>
    <col min="4" max="6" width="10.0666666666667" style="99" customWidth="1"/>
    <col min="7" max="7" width="7.05714285714286" style="99" customWidth="1"/>
    <col min="8" max="16384" width="8.88571428571429" style="99"/>
  </cols>
  <sheetData>
    <row r="1" s="97" customFormat="1" ht="22" customHeight="1" spans="1:7">
      <c r="A1" s="26" t="s">
        <v>0</v>
      </c>
      <c r="B1" s="26"/>
      <c r="C1" s="26"/>
      <c r="D1" s="26"/>
      <c r="E1" s="26"/>
      <c r="F1" s="26"/>
      <c r="G1" s="27"/>
    </row>
    <row r="2" ht="22" customHeight="1" spans="1:4">
      <c r="A2" s="87" t="s">
        <v>1</v>
      </c>
      <c r="B2" s="87"/>
      <c r="C2" s="87"/>
      <c r="D2" s="87"/>
    </row>
    <row r="3" ht="22" customHeight="1" spans="1:7">
      <c r="A3" s="29" t="s">
        <v>2</v>
      </c>
      <c r="B3" s="29"/>
      <c r="C3" s="29"/>
      <c r="D3" s="29"/>
      <c r="E3" s="29"/>
      <c r="F3" s="30"/>
      <c r="G3" s="31"/>
    </row>
    <row r="4" ht="22" customHeight="1" spans="1:7">
      <c r="A4" s="29" t="s">
        <v>3</v>
      </c>
      <c r="B4" s="29" t="s">
        <v>4</v>
      </c>
      <c r="C4" s="29" t="s">
        <v>5</v>
      </c>
      <c r="D4" s="29" t="s">
        <v>6</v>
      </c>
      <c r="E4" s="29" t="s">
        <v>7</v>
      </c>
      <c r="F4" s="30" t="s">
        <v>8</v>
      </c>
      <c r="G4" s="31"/>
    </row>
    <row r="5" ht="29" customHeight="1" spans="1:7">
      <c r="A5" s="29" t="s">
        <v>9</v>
      </c>
      <c r="B5" s="32" t="s">
        <v>10</v>
      </c>
      <c r="C5" s="29"/>
      <c r="D5" s="33"/>
      <c r="E5" s="33"/>
      <c r="F5" s="34"/>
      <c r="G5" s="31"/>
    </row>
    <row r="6" ht="29" customHeight="1" spans="1:7">
      <c r="A6" s="29" t="s">
        <v>11</v>
      </c>
      <c r="B6" s="32" t="s">
        <v>12</v>
      </c>
      <c r="C6" s="29" t="s">
        <v>13</v>
      </c>
      <c r="D6" s="35" t="s">
        <v>14</v>
      </c>
      <c r="E6" s="36"/>
      <c r="F6" s="37" t="str">
        <f t="shared" ref="F6:F20" si="0">IF(ISBLANK(D6),"",IF(ISBLANK(E6),"",ROUND(D6*E6,0)))</f>
        <v/>
      </c>
      <c r="G6" s="31"/>
    </row>
    <row r="7" ht="29" customHeight="1" spans="1:7">
      <c r="A7" s="29" t="s">
        <v>15</v>
      </c>
      <c r="B7" s="32" t="s">
        <v>16</v>
      </c>
      <c r="C7" s="29" t="s">
        <v>13</v>
      </c>
      <c r="D7" s="35" t="s">
        <v>14</v>
      </c>
      <c r="E7" s="36"/>
      <c r="F7" s="37" t="str">
        <f t="shared" si="0"/>
        <v/>
      </c>
      <c r="G7" s="31"/>
    </row>
    <row r="8" ht="29" customHeight="1" spans="1:7">
      <c r="A8" s="29" t="s">
        <v>17</v>
      </c>
      <c r="B8" s="32" t="s">
        <v>18</v>
      </c>
      <c r="C8" s="29" t="s">
        <v>13</v>
      </c>
      <c r="D8" s="35">
        <v>1</v>
      </c>
      <c r="E8" s="36"/>
      <c r="F8" s="37">
        <f>ROUND(D8*E8,0)</f>
        <v>0</v>
      </c>
      <c r="G8" s="31"/>
    </row>
    <row r="9" ht="29" customHeight="1" spans="1:7">
      <c r="A9" s="29" t="s">
        <v>19</v>
      </c>
      <c r="B9" s="32" t="s">
        <v>20</v>
      </c>
      <c r="C9" s="29"/>
      <c r="D9" s="33"/>
      <c r="E9" s="33"/>
      <c r="F9" s="37" t="str">
        <f t="shared" si="0"/>
        <v/>
      </c>
      <c r="G9" s="31"/>
    </row>
    <row r="10" ht="29" customHeight="1" spans="1:7">
      <c r="A10" s="29" t="s">
        <v>21</v>
      </c>
      <c r="B10" s="32" t="s">
        <v>22</v>
      </c>
      <c r="C10" s="29"/>
      <c r="D10" s="35"/>
      <c r="E10" s="36"/>
      <c r="F10" s="37" t="str">
        <f t="shared" si="0"/>
        <v/>
      </c>
      <c r="G10" s="31"/>
    </row>
    <row r="11" ht="29" customHeight="1" spans="1:7">
      <c r="A11" s="47" t="s">
        <v>23</v>
      </c>
      <c r="B11" s="32" t="s">
        <v>24</v>
      </c>
      <c r="C11" s="29" t="s">
        <v>13</v>
      </c>
      <c r="D11" s="35">
        <v>1</v>
      </c>
      <c r="E11" s="38"/>
      <c r="F11" s="37" t="str">
        <f t="shared" si="0"/>
        <v/>
      </c>
      <c r="G11" s="31"/>
    </row>
    <row r="12" ht="29" customHeight="1" spans="1:7">
      <c r="A12" s="91" t="s">
        <v>25</v>
      </c>
      <c r="B12" s="92" t="s">
        <v>26</v>
      </c>
      <c r="C12" s="29" t="s">
        <v>13</v>
      </c>
      <c r="D12" s="35">
        <v>1</v>
      </c>
      <c r="E12" s="93"/>
      <c r="F12" s="37" t="str">
        <f t="shared" si="0"/>
        <v/>
      </c>
      <c r="G12" s="31"/>
    </row>
    <row r="13" ht="29" customHeight="1" spans="1:7">
      <c r="A13" s="91" t="s">
        <v>27</v>
      </c>
      <c r="B13" s="92" t="s">
        <v>28</v>
      </c>
      <c r="C13" s="91" t="s">
        <v>13</v>
      </c>
      <c r="D13" s="39" t="s">
        <v>14</v>
      </c>
      <c r="E13" s="93"/>
      <c r="F13" s="37" t="str">
        <f t="shared" si="0"/>
        <v/>
      </c>
      <c r="G13" s="31"/>
    </row>
    <row r="14" ht="29" customHeight="1" spans="1:7">
      <c r="A14" s="91" t="s">
        <v>29</v>
      </c>
      <c r="B14" s="92" t="s">
        <v>30</v>
      </c>
      <c r="C14" s="91"/>
      <c r="D14" s="39"/>
      <c r="E14" s="93"/>
      <c r="F14" s="37" t="str">
        <f t="shared" si="0"/>
        <v/>
      </c>
      <c r="G14" s="31"/>
    </row>
    <row r="15" ht="29" customHeight="1" spans="1:7">
      <c r="A15" s="91" t="s">
        <v>31</v>
      </c>
      <c r="B15" s="92" t="s">
        <v>30</v>
      </c>
      <c r="C15" s="91" t="s">
        <v>13</v>
      </c>
      <c r="D15" s="103" t="s">
        <v>14</v>
      </c>
      <c r="E15" s="94"/>
      <c r="F15" s="37" t="str">
        <f t="shared" si="0"/>
        <v/>
      </c>
      <c r="G15" s="31"/>
    </row>
    <row r="16" ht="29" customHeight="1" spans="1:7">
      <c r="A16" s="64" t="s">
        <v>32</v>
      </c>
      <c r="B16" s="65"/>
      <c r="C16" s="41">
        <f>SUM(F1:F15)</f>
        <v>0</v>
      </c>
      <c r="D16" s="41"/>
      <c r="E16" s="66" t="s">
        <v>33</v>
      </c>
      <c r="F16" s="67"/>
      <c r="G16" s="31"/>
    </row>
    <row r="17" ht="47" customHeight="1" spans="1:7">
      <c r="A17" s="31"/>
      <c r="B17" s="31"/>
      <c r="C17" s="31"/>
      <c r="D17" s="31"/>
      <c r="E17" s="31"/>
      <c r="F17" s="31"/>
      <c r="G17" s="31"/>
    </row>
  </sheetData>
  <sheetProtection password="CBFB" sheet="1" objects="1"/>
  <mergeCells count="6">
    <mergeCell ref="A1:F1"/>
    <mergeCell ref="A2:D2"/>
    <mergeCell ref="A3:F3"/>
    <mergeCell ref="A16:B16"/>
    <mergeCell ref="C16:D16"/>
    <mergeCell ref="E16:F16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0"/>
  <sheetViews>
    <sheetView showZeros="0" zoomScaleSheetLayoutView="60" topLeftCell="A20" workbookViewId="0">
      <selection activeCell="B37" sqref="B37"/>
    </sheetView>
  </sheetViews>
  <sheetFormatPr defaultColWidth="8.88571428571429" defaultRowHeight="12" outlineLevelCol="6"/>
  <cols>
    <col min="1" max="1" width="8.39047619047619" style="85" customWidth="1"/>
    <col min="2" max="2" width="35.7809523809524" style="85" customWidth="1"/>
    <col min="3" max="3" width="6.71428571428571" style="85" customWidth="1"/>
    <col min="4" max="6" width="10.0666666666667" style="85" customWidth="1"/>
    <col min="7" max="7" width="7.05714285714286" style="85" customWidth="1"/>
    <col min="8" max="16384" width="8.88571428571429" style="85"/>
  </cols>
  <sheetData>
    <row r="1" s="83" customFormat="1" ht="22" customHeight="1" spans="1:7">
      <c r="A1" s="26" t="s">
        <v>0</v>
      </c>
      <c r="B1" s="26"/>
      <c r="C1" s="26"/>
      <c r="D1" s="26"/>
      <c r="E1" s="26"/>
      <c r="F1" s="26"/>
      <c r="G1" s="27"/>
    </row>
    <row r="2" s="84" customFormat="1" ht="22" customHeight="1" spans="1:4">
      <c r="A2" s="87" t="s">
        <v>251</v>
      </c>
      <c r="B2" s="87"/>
      <c r="C2" s="87"/>
      <c r="D2" s="87"/>
    </row>
    <row r="3" ht="22" customHeight="1" spans="1:7">
      <c r="A3" s="29" t="s">
        <v>114</v>
      </c>
      <c r="B3" s="29"/>
      <c r="C3" s="29"/>
      <c r="D3" s="29"/>
      <c r="E3" s="29"/>
      <c r="F3" s="30"/>
      <c r="G3" s="31"/>
    </row>
    <row r="4" ht="22" customHeight="1" spans="1:7">
      <c r="A4" s="29" t="s">
        <v>3</v>
      </c>
      <c r="B4" s="29" t="s">
        <v>4</v>
      </c>
      <c r="C4" s="29" t="s">
        <v>5</v>
      </c>
      <c r="D4" s="29" t="s">
        <v>6</v>
      </c>
      <c r="E4" s="29" t="s">
        <v>7</v>
      </c>
      <c r="F4" s="30" t="s">
        <v>8</v>
      </c>
      <c r="G4" s="31"/>
    </row>
    <row r="5" ht="27" customHeight="1" spans="1:7">
      <c r="A5" s="29" t="s">
        <v>115</v>
      </c>
      <c r="B5" s="32" t="s">
        <v>116</v>
      </c>
      <c r="C5" s="29"/>
      <c r="D5" s="45"/>
      <c r="E5" s="45"/>
      <c r="F5" s="46"/>
      <c r="G5" s="31"/>
    </row>
    <row r="6" ht="27" customHeight="1" spans="1:7">
      <c r="A6" s="29" t="s">
        <v>121</v>
      </c>
      <c r="B6" s="32" t="s">
        <v>122</v>
      </c>
      <c r="C6" s="29"/>
      <c r="D6" s="45"/>
      <c r="E6" s="45"/>
      <c r="F6" s="46"/>
      <c r="G6" s="31"/>
    </row>
    <row r="7" ht="27" customHeight="1" spans="1:7">
      <c r="A7" s="29" t="s">
        <v>25</v>
      </c>
      <c r="B7" s="32" t="s">
        <v>119</v>
      </c>
      <c r="C7" s="29" t="s">
        <v>120</v>
      </c>
      <c r="D7" s="35" t="s">
        <v>267</v>
      </c>
      <c r="E7" s="36"/>
      <c r="F7" s="37" t="str">
        <f t="shared" ref="F7:F39" si="0">IF(ISBLANK(D7),"",IF(ISBLANK(E7),"",ROUND(D7*E7,0)))</f>
        <v/>
      </c>
      <c r="G7" s="31"/>
    </row>
    <row r="8" ht="27" customHeight="1" spans="1:7">
      <c r="A8" s="29" t="s">
        <v>123</v>
      </c>
      <c r="B8" s="32" t="s">
        <v>124</v>
      </c>
      <c r="C8" s="29"/>
      <c r="D8" s="33"/>
      <c r="E8" s="38"/>
      <c r="F8" s="37" t="str">
        <f t="shared" si="0"/>
        <v/>
      </c>
      <c r="G8" s="31"/>
    </row>
    <row r="9" ht="27" customHeight="1" spans="1:7">
      <c r="A9" s="29" t="s">
        <v>23</v>
      </c>
      <c r="B9" s="32" t="s">
        <v>125</v>
      </c>
      <c r="C9" s="29" t="s">
        <v>120</v>
      </c>
      <c r="D9" s="35" t="s">
        <v>268</v>
      </c>
      <c r="E9" s="36"/>
      <c r="F9" s="37" t="str">
        <f t="shared" si="0"/>
        <v/>
      </c>
      <c r="G9" s="31"/>
    </row>
    <row r="10" s="85" customFormat="1" ht="27" customHeight="1" spans="1:7">
      <c r="A10" s="29" t="s">
        <v>25</v>
      </c>
      <c r="B10" s="32" t="s">
        <v>119</v>
      </c>
      <c r="C10" s="29" t="s">
        <v>120</v>
      </c>
      <c r="D10" s="35" t="s">
        <v>269</v>
      </c>
      <c r="E10" s="36"/>
      <c r="F10" s="37" t="str">
        <f t="shared" si="0"/>
        <v/>
      </c>
      <c r="G10" s="31"/>
    </row>
    <row r="11" s="85" customFormat="1" ht="27" customHeight="1" spans="1:7">
      <c r="A11" s="29" t="s">
        <v>27</v>
      </c>
      <c r="B11" s="32" t="s">
        <v>130</v>
      </c>
      <c r="C11" s="29" t="s">
        <v>120</v>
      </c>
      <c r="D11" s="35" t="s">
        <v>270</v>
      </c>
      <c r="E11" s="36"/>
      <c r="F11" s="37" t="str">
        <f t="shared" si="0"/>
        <v/>
      </c>
      <c r="G11" s="31"/>
    </row>
    <row r="12" s="85" customFormat="1" ht="27" customHeight="1" spans="1:7">
      <c r="A12" s="29" t="s">
        <v>132</v>
      </c>
      <c r="B12" s="32" t="s">
        <v>133</v>
      </c>
      <c r="C12" s="29"/>
      <c r="D12" s="35"/>
      <c r="E12" s="36"/>
      <c r="F12" s="37" t="str">
        <f t="shared" si="0"/>
        <v/>
      </c>
      <c r="G12" s="31"/>
    </row>
    <row r="13" s="85" customFormat="1" ht="27" customHeight="1" spans="1:7">
      <c r="A13" s="47" t="s">
        <v>25</v>
      </c>
      <c r="B13" s="32" t="s">
        <v>119</v>
      </c>
      <c r="C13" s="29" t="s">
        <v>120</v>
      </c>
      <c r="D13" s="35" t="s">
        <v>271</v>
      </c>
      <c r="E13" s="36"/>
      <c r="F13" s="37" t="str">
        <f t="shared" si="0"/>
        <v/>
      </c>
      <c r="G13" s="31"/>
    </row>
    <row r="14" s="85" customFormat="1" ht="27" customHeight="1" spans="1:7">
      <c r="A14" s="47" t="s">
        <v>135</v>
      </c>
      <c r="B14" s="32" t="s">
        <v>136</v>
      </c>
      <c r="C14" s="29"/>
      <c r="D14" s="35"/>
      <c r="E14" s="36"/>
      <c r="F14" s="37" t="str">
        <f t="shared" si="0"/>
        <v/>
      </c>
      <c r="G14" s="31"/>
    </row>
    <row r="15" s="85" customFormat="1" ht="27" customHeight="1" spans="1:7">
      <c r="A15" s="29" t="s">
        <v>137</v>
      </c>
      <c r="B15" s="32" t="s">
        <v>138</v>
      </c>
      <c r="C15" s="29" t="s">
        <v>44</v>
      </c>
      <c r="D15" s="35" t="s">
        <v>272</v>
      </c>
      <c r="E15" s="36"/>
      <c r="F15" s="37" t="str">
        <f t="shared" si="0"/>
        <v/>
      </c>
      <c r="G15" s="31"/>
    </row>
    <row r="16" s="85" customFormat="1" ht="27" customHeight="1" spans="1:7">
      <c r="A16" s="29" t="s">
        <v>148</v>
      </c>
      <c r="B16" s="32" t="s">
        <v>149</v>
      </c>
      <c r="C16" s="29"/>
      <c r="D16" s="35"/>
      <c r="E16" s="36"/>
      <c r="F16" s="37" t="str">
        <f t="shared" si="0"/>
        <v/>
      </c>
      <c r="G16" s="31"/>
    </row>
    <row r="17" ht="27" customHeight="1" spans="1:7">
      <c r="A17" s="29" t="s">
        <v>150</v>
      </c>
      <c r="B17" s="32" t="s">
        <v>151</v>
      </c>
      <c r="C17" s="29"/>
      <c r="D17" s="35"/>
      <c r="E17" s="36"/>
      <c r="F17" s="37" t="str">
        <f t="shared" si="0"/>
        <v/>
      </c>
      <c r="G17" s="31"/>
    </row>
    <row r="18" ht="27" customHeight="1" spans="1:7">
      <c r="A18" s="29" t="s">
        <v>23</v>
      </c>
      <c r="B18" s="32" t="s">
        <v>273</v>
      </c>
      <c r="C18" s="29" t="s">
        <v>44</v>
      </c>
      <c r="D18" s="35" t="s">
        <v>274</v>
      </c>
      <c r="E18" s="36"/>
      <c r="F18" s="37" t="str">
        <f t="shared" si="0"/>
        <v/>
      </c>
      <c r="G18" s="31"/>
    </row>
    <row r="19" ht="27" customHeight="1" spans="1:7">
      <c r="A19" s="29" t="s">
        <v>49</v>
      </c>
      <c r="B19" s="32" t="s">
        <v>156</v>
      </c>
      <c r="C19" s="29" t="s">
        <v>44</v>
      </c>
      <c r="D19" s="33" t="s">
        <v>275</v>
      </c>
      <c r="E19" s="38"/>
      <c r="F19" s="37" t="str">
        <f t="shared" si="0"/>
        <v/>
      </c>
      <c r="G19" s="31"/>
    </row>
    <row r="20" ht="27" customHeight="1" spans="1:7">
      <c r="A20" s="29" t="s">
        <v>157</v>
      </c>
      <c r="B20" s="32" t="s">
        <v>158</v>
      </c>
      <c r="C20" s="29"/>
      <c r="D20" s="33"/>
      <c r="E20" s="38"/>
      <c r="F20" s="37" t="str">
        <f t="shared" si="0"/>
        <v/>
      </c>
      <c r="G20" s="31"/>
    </row>
    <row r="21" ht="33" customHeight="1" spans="1:7">
      <c r="A21" s="29" t="s">
        <v>23</v>
      </c>
      <c r="B21" s="32" t="s">
        <v>159</v>
      </c>
      <c r="C21" s="29" t="s">
        <v>44</v>
      </c>
      <c r="D21" s="35" t="s">
        <v>276</v>
      </c>
      <c r="E21" s="36"/>
      <c r="F21" s="37" t="str">
        <f t="shared" si="0"/>
        <v/>
      </c>
      <c r="G21" s="31"/>
    </row>
    <row r="22" ht="23" customHeight="1" spans="1:7">
      <c r="A22" s="29" t="s">
        <v>25</v>
      </c>
      <c r="B22" s="32" t="s">
        <v>161</v>
      </c>
      <c r="C22" s="29" t="s">
        <v>44</v>
      </c>
      <c r="D22" s="35" t="s">
        <v>277</v>
      </c>
      <c r="E22" s="36"/>
      <c r="F22" s="37" t="str">
        <f t="shared" si="0"/>
        <v/>
      </c>
      <c r="G22" s="31"/>
    </row>
    <row r="23" ht="23" customHeight="1" spans="1:7">
      <c r="A23" s="29" t="s">
        <v>163</v>
      </c>
      <c r="B23" s="32" t="s">
        <v>164</v>
      </c>
      <c r="C23" s="29"/>
      <c r="D23" s="33"/>
      <c r="E23" s="38"/>
      <c r="F23" s="37" t="str">
        <f t="shared" si="0"/>
        <v/>
      </c>
      <c r="G23" s="31"/>
    </row>
    <row r="24" ht="23" customHeight="1" spans="1:7">
      <c r="A24" s="29" t="s">
        <v>23</v>
      </c>
      <c r="B24" s="32" t="s">
        <v>165</v>
      </c>
      <c r="C24" s="29" t="s">
        <v>44</v>
      </c>
      <c r="D24" s="35" t="s">
        <v>278</v>
      </c>
      <c r="E24" s="36"/>
      <c r="F24" s="37" t="str">
        <f t="shared" si="0"/>
        <v/>
      </c>
      <c r="G24" s="31"/>
    </row>
    <row r="25" ht="23" customHeight="1" spans="1:7">
      <c r="A25" s="29" t="s">
        <v>166</v>
      </c>
      <c r="B25" s="32" t="s">
        <v>167</v>
      </c>
      <c r="C25" s="29"/>
      <c r="D25" s="35"/>
      <c r="E25" s="36"/>
      <c r="F25" s="37" t="str">
        <f t="shared" si="0"/>
        <v/>
      </c>
      <c r="G25" s="31"/>
    </row>
    <row r="26" ht="23" customHeight="1" spans="1:7">
      <c r="A26" s="29" t="s">
        <v>168</v>
      </c>
      <c r="B26" s="32" t="s">
        <v>169</v>
      </c>
      <c r="C26" s="29"/>
      <c r="D26" s="35"/>
      <c r="E26" s="36"/>
      <c r="F26" s="37" t="str">
        <f t="shared" si="0"/>
        <v/>
      </c>
      <c r="G26" s="31"/>
    </row>
    <row r="27" ht="23" customHeight="1" spans="1:7">
      <c r="A27" s="29" t="s">
        <v>23</v>
      </c>
      <c r="B27" s="32" t="s">
        <v>106</v>
      </c>
      <c r="C27" s="29" t="s">
        <v>40</v>
      </c>
      <c r="D27" s="33" t="s">
        <v>279</v>
      </c>
      <c r="E27" s="38"/>
      <c r="F27" s="37" t="str">
        <f t="shared" si="0"/>
        <v/>
      </c>
      <c r="G27" s="31"/>
    </row>
    <row r="28" ht="23" customHeight="1" spans="1:7">
      <c r="A28" s="29" t="s">
        <v>25</v>
      </c>
      <c r="B28" s="32" t="s">
        <v>103</v>
      </c>
      <c r="C28" s="29" t="s">
        <v>40</v>
      </c>
      <c r="D28" s="35" t="s">
        <v>279</v>
      </c>
      <c r="E28" s="36"/>
      <c r="F28" s="37" t="str">
        <f t="shared" si="0"/>
        <v/>
      </c>
      <c r="G28" s="31"/>
    </row>
    <row r="29" ht="23" customHeight="1" spans="1:7">
      <c r="A29" s="29" t="s">
        <v>27</v>
      </c>
      <c r="B29" s="32" t="s">
        <v>171</v>
      </c>
      <c r="C29" s="29" t="s">
        <v>40</v>
      </c>
      <c r="D29" s="35" t="s">
        <v>280</v>
      </c>
      <c r="E29" s="36"/>
      <c r="F29" s="37" t="str">
        <f t="shared" si="0"/>
        <v/>
      </c>
      <c r="G29" s="31"/>
    </row>
    <row r="30" ht="23" customHeight="1" spans="1:7">
      <c r="A30" s="29" t="s">
        <v>172</v>
      </c>
      <c r="B30" s="32" t="s">
        <v>173</v>
      </c>
      <c r="C30" s="29" t="s">
        <v>44</v>
      </c>
      <c r="D30" s="33" t="s">
        <v>281</v>
      </c>
      <c r="E30" s="38"/>
      <c r="F30" s="37" t="str">
        <f t="shared" si="0"/>
        <v/>
      </c>
      <c r="G30" s="31"/>
    </row>
    <row r="31" ht="34" customHeight="1" spans="1:7">
      <c r="A31" s="29" t="s">
        <v>175</v>
      </c>
      <c r="B31" s="32" t="s">
        <v>176</v>
      </c>
      <c r="C31" s="29"/>
      <c r="D31" s="35"/>
      <c r="E31" s="36"/>
      <c r="F31" s="37" t="str">
        <f t="shared" si="0"/>
        <v/>
      </c>
      <c r="G31" s="31"/>
    </row>
    <row r="32" ht="23" customHeight="1" spans="1:7">
      <c r="A32" s="29" t="s">
        <v>23</v>
      </c>
      <c r="B32" s="32" t="s">
        <v>177</v>
      </c>
      <c r="C32" s="29" t="s">
        <v>40</v>
      </c>
      <c r="D32" s="35" t="s">
        <v>279</v>
      </c>
      <c r="E32" s="36"/>
      <c r="F32" s="37" t="str">
        <f t="shared" si="0"/>
        <v/>
      </c>
      <c r="G32" s="31"/>
    </row>
    <row r="33" ht="23" customHeight="1" spans="1:7">
      <c r="A33" s="29" t="s">
        <v>25</v>
      </c>
      <c r="B33" s="32" t="s">
        <v>179</v>
      </c>
      <c r="C33" s="29" t="s">
        <v>40</v>
      </c>
      <c r="D33" s="33" t="s">
        <v>279</v>
      </c>
      <c r="E33" s="38"/>
      <c r="F33" s="37" t="str">
        <f t="shared" si="0"/>
        <v/>
      </c>
      <c r="G33" s="31"/>
    </row>
    <row r="34" ht="23" customHeight="1" spans="1:7">
      <c r="A34" s="29" t="s">
        <v>180</v>
      </c>
      <c r="B34" s="32" t="s">
        <v>181</v>
      </c>
      <c r="C34" s="29"/>
      <c r="D34" s="33"/>
      <c r="E34" s="38"/>
      <c r="F34" s="37" t="str">
        <f t="shared" si="0"/>
        <v/>
      </c>
      <c r="G34" s="31"/>
    </row>
    <row r="35" ht="23" customHeight="1" spans="1:7">
      <c r="A35" s="29" t="s">
        <v>182</v>
      </c>
      <c r="B35" s="32" t="s">
        <v>183</v>
      </c>
      <c r="C35" s="29" t="s">
        <v>184</v>
      </c>
      <c r="D35" s="35" t="s">
        <v>282</v>
      </c>
      <c r="E35" s="36"/>
      <c r="F35" s="37" t="str">
        <f t="shared" si="0"/>
        <v/>
      </c>
      <c r="G35" s="31"/>
    </row>
    <row r="36" ht="23" customHeight="1" spans="1:7">
      <c r="A36" s="29" t="s">
        <v>186</v>
      </c>
      <c r="B36" s="32" t="s">
        <v>187</v>
      </c>
      <c r="C36" s="29"/>
      <c r="D36" s="35"/>
      <c r="E36" s="36"/>
      <c r="F36" s="37" t="str">
        <f t="shared" si="0"/>
        <v/>
      </c>
      <c r="G36" s="31"/>
    </row>
    <row r="37" ht="23" customHeight="1" spans="1:7">
      <c r="A37" s="29" t="s">
        <v>283</v>
      </c>
      <c r="B37" s="32" t="s">
        <v>284</v>
      </c>
      <c r="C37" s="29" t="s">
        <v>51</v>
      </c>
      <c r="D37" s="35" t="s">
        <v>285</v>
      </c>
      <c r="E37" s="36"/>
      <c r="F37" s="37" t="str">
        <f t="shared" si="0"/>
        <v/>
      </c>
      <c r="G37" s="31"/>
    </row>
    <row r="38" ht="23" customHeight="1" spans="1:7">
      <c r="A38" s="29" t="s">
        <v>191</v>
      </c>
      <c r="B38" s="32" t="s">
        <v>192</v>
      </c>
      <c r="C38" s="29"/>
      <c r="D38" s="35"/>
      <c r="E38" s="36"/>
      <c r="F38" s="37" t="str">
        <f t="shared" si="0"/>
        <v/>
      </c>
      <c r="G38" s="31"/>
    </row>
    <row r="39" ht="23" customHeight="1" spans="1:7">
      <c r="A39" s="29" t="s">
        <v>193</v>
      </c>
      <c r="B39" s="32" t="s">
        <v>194</v>
      </c>
      <c r="C39" s="29" t="s">
        <v>51</v>
      </c>
      <c r="D39" s="35" t="s">
        <v>282</v>
      </c>
      <c r="E39" s="36"/>
      <c r="F39" s="37" t="str">
        <f t="shared" si="0"/>
        <v/>
      </c>
      <c r="G39" s="31"/>
    </row>
    <row r="40" s="85" customFormat="1" ht="27" customHeight="1" spans="1:7">
      <c r="A40" s="39" t="s">
        <v>196</v>
      </c>
      <c r="B40" s="40"/>
      <c r="C40" s="41">
        <f>SUM(F5:F39)</f>
        <v>0</v>
      </c>
      <c r="D40" s="41"/>
      <c r="E40" s="42" t="s">
        <v>33</v>
      </c>
      <c r="F40" s="43"/>
      <c r="G40" s="31"/>
    </row>
  </sheetData>
  <sheetProtection password="CBFB" sheet="1" objects="1"/>
  <mergeCells count="6">
    <mergeCell ref="A1:F1"/>
    <mergeCell ref="A2:D2"/>
    <mergeCell ref="A3:F3"/>
    <mergeCell ref="A40:B40"/>
    <mergeCell ref="C40:D40"/>
    <mergeCell ref="E40:F40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showZeros="0" zoomScaleSheetLayoutView="60" workbookViewId="0">
      <selection activeCell="B8" sqref="B8"/>
    </sheetView>
  </sheetViews>
  <sheetFormatPr defaultColWidth="8.88571428571429" defaultRowHeight="12" outlineLevelCol="6"/>
  <cols>
    <col min="1" max="1" width="8.39047619047619" style="85" customWidth="1"/>
    <col min="2" max="2" width="35.7809523809524" style="85" customWidth="1"/>
    <col min="3" max="3" width="6.71428571428571" style="85" customWidth="1"/>
    <col min="4" max="6" width="10.0666666666667" style="85" customWidth="1"/>
    <col min="7" max="7" width="7.05714285714286" style="85" customWidth="1"/>
    <col min="8" max="16384" width="8.88571428571429" style="85"/>
  </cols>
  <sheetData>
    <row r="1" s="83" customFormat="1" ht="22" customHeight="1" spans="1:7">
      <c r="A1" s="26" t="s">
        <v>0</v>
      </c>
      <c r="B1" s="26"/>
      <c r="C1" s="26"/>
      <c r="D1" s="26"/>
      <c r="E1" s="26"/>
      <c r="F1" s="26"/>
      <c r="G1" s="27"/>
    </row>
    <row r="2" s="84" customFormat="1" ht="22" customHeight="1" spans="1:4">
      <c r="A2" s="86" t="s">
        <v>251</v>
      </c>
      <c r="B2" s="86"/>
      <c r="C2" s="86"/>
      <c r="D2" s="86"/>
    </row>
    <row r="3" ht="22" customHeight="1" spans="1:7">
      <c r="A3" s="29" t="s">
        <v>197</v>
      </c>
      <c r="B3" s="29"/>
      <c r="C3" s="29"/>
      <c r="D3" s="29"/>
      <c r="E3" s="29"/>
      <c r="F3" s="30"/>
      <c r="G3" s="31"/>
    </row>
    <row r="4" ht="22" customHeight="1" spans="1:7">
      <c r="A4" s="29" t="s">
        <v>3</v>
      </c>
      <c r="B4" s="29" t="s">
        <v>4</v>
      </c>
      <c r="C4" s="29" t="s">
        <v>5</v>
      </c>
      <c r="D4" s="29" t="s">
        <v>6</v>
      </c>
      <c r="E4" s="29" t="s">
        <v>7</v>
      </c>
      <c r="F4" s="30" t="s">
        <v>8</v>
      </c>
      <c r="G4" s="31"/>
    </row>
    <row r="5" ht="30" customHeight="1" spans="1:7">
      <c r="A5" s="29" t="s">
        <v>198</v>
      </c>
      <c r="B5" s="32" t="s">
        <v>199</v>
      </c>
      <c r="C5" s="29"/>
      <c r="D5" s="33"/>
      <c r="E5" s="33"/>
      <c r="F5" s="34"/>
      <c r="G5" s="31"/>
    </row>
    <row r="6" ht="30" customHeight="1" spans="1:7">
      <c r="A6" s="29" t="s">
        <v>200</v>
      </c>
      <c r="B6" s="32" t="s">
        <v>201</v>
      </c>
      <c r="C6" s="29"/>
      <c r="D6" s="33"/>
      <c r="E6" s="33"/>
      <c r="F6" s="34"/>
      <c r="G6" s="31"/>
    </row>
    <row r="7" ht="30" customHeight="1" spans="1:7">
      <c r="A7" s="29" t="s">
        <v>23</v>
      </c>
      <c r="B7" s="32" t="s">
        <v>202</v>
      </c>
      <c r="C7" s="29" t="s">
        <v>51</v>
      </c>
      <c r="D7" s="35" t="s">
        <v>52</v>
      </c>
      <c r="E7" s="36"/>
      <c r="F7" s="37" t="str">
        <f t="shared" ref="F7:F15" si="0">IF(ISBLANK(D7),"",IF(ISBLANK(E7),"",ROUND(D7*E7,0)))</f>
        <v/>
      </c>
      <c r="G7" s="31"/>
    </row>
    <row r="8" ht="30" customHeight="1" spans="1:7">
      <c r="A8" s="29" t="s">
        <v>203</v>
      </c>
      <c r="B8" s="32" t="s">
        <v>50</v>
      </c>
      <c r="C8" s="29" t="s">
        <v>51</v>
      </c>
      <c r="D8" s="35" t="s">
        <v>52</v>
      </c>
      <c r="E8" s="36"/>
      <c r="F8" s="37" t="str">
        <f t="shared" si="0"/>
        <v/>
      </c>
      <c r="G8" s="31"/>
    </row>
    <row r="9" ht="30" customHeight="1" spans="1:7">
      <c r="A9" s="29" t="s">
        <v>204</v>
      </c>
      <c r="B9" s="32" t="s">
        <v>205</v>
      </c>
      <c r="C9" s="29"/>
      <c r="D9" s="33"/>
      <c r="E9" s="36"/>
      <c r="F9" s="37" t="str">
        <f t="shared" si="0"/>
        <v/>
      </c>
      <c r="G9" s="31"/>
    </row>
    <row r="10" ht="30" customHeight="1" spans="1:7">
      <c r="A10" s="29" t="s">
        <v>206</v>
      </c>
      <c r="B10" s="32" t="s">
        <v>207</v>
      </c>
      <c r="C10" s="29"/>
      <c r="D10" s="35"/>
      <c r="E10" s="36"/>
      <c r="F10" s="37" t="str">
        <f t="shared" si="0"/>
        <v/>
      </c>
      <c r="G10" s="31"/>
    </row>
    <row r="11" ht="30" customHeight="1" spans="1:7">
      <c r="A11" s="29" t="s">
        <v>23</v>
      </c>
      <c r="B11" s="32" t="s">
        <v>208</v>
      </c>
      <c r="C11" s="29" t="s">
        <v>209</v>
      </c>
      <c r="D11" s="33" t="s">
        <v>210</v>
      </c>
      <c r="E11" s="36"/>
      <c r="F11" s="37" t="str">
        <f t="shared" si="0"/>
        <v/>
      </c>
      <c r="G11" s="31"/>
    </row>
    <row r="12" ht="30" customHeight="1" spans="1:7">
      <c r="A12" s="29" t="s">
        <v>211</v>
      </c>
      <c r="B12" s="32" t="s">
        <v>212</v>
      </c>
      <c r="C12" s="29"/>
      <c r="D12" s="33"/>
      <c r="E12" s="36"/>
      <c r="F12" s="37" t="str">
        <f t="shared" si="0"/>
        <v/>
      </c>
      <c r="G12" s="31"/>
    </row>
    <row r="13" ht="30" customHeight="1" spans="1:7">
      <c r="A13" s="29" t="s">
        <v>23</v>
      </c>
      <c r="B13" s="32" t="s">
        <v>213</v>
      </c>
      <c r="C13" s="29" t="s">
        <v>184</v>
      </c>
      <c r="D13" s="35" t="s">
        <v>210</v>
      </c>
      <c r="E13" s="36"/>
      <c r="F13" s="37" t="str">
        <f t="shared" si="0"/>
        <v/>
      </c>
      <c r="G13" s="31"/>
    </row>
    <row r="14" ht="30" customHeight="1" spans="1:7">
      <c r="A14" s="29" t="s">
        <v>214</v>
      </c>
      <c r="B14" s="32" t="s">
        <v>215</v>
      </c>
      <c r="C14" s="29"/>
      <c r="D14" s="33"/>
      <c r="E14" s="38"/>
      <c r="F14" s="37" t="str">
        <f t="shared" si="0"/>
        <v/>
      </c>
      <c r="G14" s="31"/>
    </row>
    <row r="15" ht="30" customHeight="1" spans="1:7">
      <c r="A15" s="29" t="s">
        <v>23</v>
      </c>
      <c r="B15" s="32" t="s">
        <v>216</v>
      </c>
      <c r="C15" s="29" t="s">
        <v>184</v>
      </c>
      <c r="D15" s="33" t="s">
        <v>217</v>
      </c>
      <c r="E15" s="38"/>
      <c r="F15" s="37" t="str">
        <f t="shared" si="0"/>
        <v/>
      </c>
      <c r="G15" s="31"/>
    </row>
    <row r="16" ht="30" customHeight="1" spans="1:7">
      <c r="A16" s="29" t="s">
        <v>218</v>
      </c>
      <c r="B16" s="32" t="s">
        <v>219</v>
      </c>
      <c r="C16" s="29"/>
      <c r="D16" s="33"/>
      <c r="E16" s="38"/>
      <c r="F16" s="37"/>
      <c r="G16" s="31"/>
    </row>
    <row r="17" ht="30" customHeight="1" spans="1:7">
      <c r="A17" s="29" t="s">
        <v>220</v>
      </c>
      <c r="B17" s="32" t="s">
        <v>221</v>
      </c>
      <c r="C17" s="29"/>
      <c r="D17" s="33"/>
      <c r="E17" s="38"/>
      <c r="F17" s="37"/>
      <c r="G17" s="31"/>
    </row>
    <row r="18" ht="30" customHeight="1" spans="1:7">
      <c r="A18" s="29" t="s">
        <v>23</v>
      </c>
      <c r="B18" s="32" t="s">
        <v>222</v>
      </c>
      <c r="C18" s="29" t="s">
        <v>40</v>
      </c>
      <c r="D18" s="33" t="s">
        <v>275</v>
      </c>
      <c r="E18" s="38"/>
      <c r="F18" s="37" t="str">
        <f>IF(ISBLANK(D18),"",IF(ISBLANK(E18),"",ROUND(D18*E18,0)))</f>
        <v/>
      </c>
      <c r="G18" s="31"/>
    </row>
    <row r="19" ht="30" customHeight="1" spans="1:7">
      <c r="A19" s="39" t="s">
        <v>224</v>
      </c>
      <c r="B19" s="40"/>
      <c r="C19" s="41">
        <f>SUM(F3:F18)</f>
        <v>0</v>
      </c>
      <c r="D19" s="41"/>
      <c r="E19" s="42" t="s">
        <v>33</v>
      </c>
      <c r="F19" s="43"/>
      <c r="G19" s="31"/>
    </row>
    <row r="20" ht="47" customHeight="1" spans="1:7">
      <c r="A20" s="31"/>
      <c r="B20" s="31"/>
      <c r="C20" s="31"/>
      <c r="D20" s="31"/>
      <c r="E20" s="31"/>
      <c r="F20" s="31"/>
      <c r="G20" s="31"/>
    </row>
  </sheetData>
  <sheetProtection algorithmName="SHA-512" hashValue="sj0DhFpst21aHWwUnIymBLbgjEzcgmOfS3FlEn0kKFQmNf2fsVNQiSgWD9AkDBjUyGPYcqGKdIqzzM80AWwNOw==" saltValue="gUlc+o0Fvx/fT5dq7PyBFA==" spinCount="100000" sheet="1" objects="1"/>
  <mergeCells count="6">
    <mergeCell ref="A1:F1"/>
    <mergeCell ref="A2:D2"/>
    <mergeCell ref="A3:F3"/>
    <mergeCell ref="A19:B19"/>
    <mergeCell ref="C19:D19"/>
    <mergeCell ref="E19:F19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1"/>
  </sheetPr>
  <dimension ref="A1:F14"/>
  <sheetViews>
    <sheetView showZeros="0" zoomScale="85" zoomScaleNormal="85" zoomScaleSheetLayoutView="60" workbookViewId="0">
      <selection activeCell="A2" sqref="A2:C2"/>
    </sheetView>
  </sheetViews>
  <sheetFormatPr defaultColWidth="8.88571428571429" defaultRowHeight="13.5" outlineLevelCol="5"/>
  <cols>
    <col min="1" max="1" width="6.71428571428571" style="78" customWidth="1"/>
    <col min="2" max="2" width="8.39047619047619" style="78" customWidth="1"/>
    <col min="3" max="3" width="71.9238095238095" style="78" customWidth="1"/>
    <col min="4" max="4" width="14.8857142857143" style="78" customWidth="1"/>
    <col min="5" max="5" width="8.88571428571429" style="78"/>
    <col min="6" max="6" width="12" style="78"/>
    <col min="7" max="16384" width="8.88571428571429" style="78"/>
  </cols>
  <sheetData>
    <row r="1" ht="27" customHeight="1" spans="1:4">
      <c r="A1" s="3" t="s">
        <v>286</v>
      </c>
      <c r="B1" s="3"/>
      <c r="C1" s="3"/>
      <c r="D1" s="3"/>
    </row>
    <row r="2" ht="33" customHeight="1" spans="1:4">
      <c r="A2" s="4" t="s">
        <v>251</v>
      </c>
      <c r="B2" s="4"/>
      <c r="C2" s="4"/>
      <c r="D2" s="5"/>
    </row>
    <row r="3" s="77" customFormat="1" ht="30.05" customHeight="1" spans="1:5">
      <c r="A3" s="79" t="s">
        <v>226</v>
      </c>
      <c r="B3" s="79" t="s">
        <v>227</v>
      </c>
      <c r="C3" s="80" t="s">
        <v>228</v>
      </c>
      <c r="D3" s="79" t="s">
        <v>229</v>
      </c>
      <c r="E3" s="81"/>
    </row>
    <row r="4" ht="30" customHeight="1" spans="1:4">
      <c r="A4" s="16" t="s">
        <v>14</v>
      </c>
      <c r="B4" s="16" t="s">
        <v>230</v>
      </c>
      <c r="C4" s="16" t="s">
        <v>231</v>
      </c>
      <c r="D4" s="17">
        <f>+'100章 （南对峪）'!C16</f>
        <v>0</v>
      </c>
    </row>
    <row r="5" ht="30" customHeight="1" spans="1:4">
      <c r="A5" s="16" t="s">
        <v>217</v>
      </c>
      <c r="B5" s="16" t="s">
        <v>232</v>
      </c>
      <c r="C5" s="16" t="s">
        <v>233</v>
      </c>
      <c r="D5" s="17">
        <f>+'200章 （南对峪）'!C25</f>
        <v>0</v>
      </c>
    </row>
    <row r="6" ht="30" customHeight="1" spans="1:4">
      <c r="A6" s="16" t="s">
        <v>234</v>
      </c>
      <c r="B6" s="16">
        <v>300</v>
      </c>
      <c r="C6" s="16" t="s">
        <v>235</v>
      </c>
      <c r="D6" s="17">
        <f>+'300章（南对峪）'!C16</f>
        <v>0</v>
      </c>
    </row>
    <row r="7" ht="30" customHeight="1" spans="1:4">
      <c r="A7" s="16" t="s">
        <v>210</v>
      </c>
      <c r="B7" s="16" t="s">
        <v>236</v>
      </c>
      <c r="C7" s="16" t="s">
        <v>237</v>
      </c>
      <c r="D7" s="17">
        <f>+'400章（南对峪）'!C40</f>
        <v>0</v>
      </c>
    </row>
    <row r="8" ht="30" customHeight="1" spans="1:4">
      <c r="A8" s="16" t="s">
        <v>238</v>
      </c>
      <c r="B8" s="16" t="s">
        <v>239</v>
      </c>
      <c r="C8" s="16" t="s">
        <v>240</v>
      </c>
      <c r="D8" s="17">
        <f>+'600章 （南对峪）'!C19</f>
        <v>0</v>
      </c>
    </row>
    <row r="9" ht="30" customHeight="1" spans="1:4">
      <c r="A9" s="16" t="s">
        <v>241</v>
      </c>
      <c r="B9" s="16" t="s">
        <v>242</v>
      </c>
      <c r="C9" s="16"/>
      <c r="D9" s="17">
        <f>SUM(D1:D8)</f>
        <v>0</v>
      </c>
    </row>
    <row r="10" ht="30" customHeight="1" spans="1:4">
      <c r="A10" s="16" t="s">
        <v>243</v>
      </c>
      <c r="B10" s="16" t="s">
        <v>244</v>
      </c>
      <c r="C10" s="16"/>
      <c r="D10" s="18"/>
    </row>
    <row r="11" ht="30" customHeight="1" spans="1:4">
      <c r="A11" s="16" t="s">
        <v>245</v>
      </c>
      <c r="B11" s="16" t="s">
        <v>246</v>
      </c>
      <c r="C11" s="16"/>
      <c r="D11" s="19">
        <f>+'100章 （南对峪）'!F8</f>
        <v>0</v>
      </c>
    </row>
    <row r="12" ht="30" customHeight="1" spans="1:4">
      <c r="A12" s="16" t="s">
        <v>247</v>
      </c>
      <c r="B12" s="16" t="s">
        <v>248</v>
      </c>
      <c r="C12" s="16"/>
      <c r="D12" s="17">
        <f>D9-D10-D11</f>
        <v>0</v>
      </c>
    </row>
    <row r="13" ht="30" customHeight="1" spans="1:4">
      <c r="A13" s="16">
        <v>10</v>
      </c>
      <c r="B13" s="16" t="s">
        <v>249</v>
      </c>
      <c r="C13" s="16"/>
      <c r="D13" s="17">
        <f>+ROUND(D9*3%,0)</f>
        <v>0</v>
      </c>
    </row>
    <row r="14" ht="30" customHeight="1" spans="1:6">
      <c r="A14" s="20">
        <v>11</v>
      </c>
      <c r="B14" s="20" t="s">
        <v>250</v>
      </c>
      <c r="C14" s="20"/>
      <c r="D14" s="21">
        <f>D9+D13</f>
        <v>0</v>
      </c>
      <c r="F14" s="82"/>
    </row>
  </sheetData>
  <mergeCells count="8">
    <mergeCell ref="A1:D1"/>
    <mergeCell ref="A2:C2"/>
    <mergeCell ref="B9:C9"/>
    <mergeCell ref="B10:C10"/>
    <mergeCell ref="B11:C11"/>
    <mergeCell ref="B12:C12"/>
    <mergeCell ref="B13:C13"/>
    <mergeCell ref="B14:C14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showZeros="0" zoomScaleSheetLayoutView="60" workbookViewId="0">
      <selection activeCell="E14" sqref="E14"/>
    </sheetView>
  </sheetViews>
  <sheetFormatPr defaultColWidth="8.88571428571429" defaultRowHeight="12" outlineLevelCol="6"/>
  <cols>
    <col min="1" max="1" width="8.39047619047619" style="50" customWidth="1"/>
    <col min="2" max="2" width="35.7809523809524" style="50" customWidth="1"/>
    <col min="3" max="3" width="6.71428571428571" style="50" customWidth="1"/>
    <col min="4" max="6" width="10.0666666666667" style="50" customWidth="1"/>
    <col min="7" max="7" width="7.05714285714286" style="50" customWidth="1"/>
    <col min="8" max="16384" width="8.88571428571429" style="50"/>
  </cols>
  <sheetData>
    <row r="1" s="48" customFormat="1" ht="22" customHeight="1" spans="1:7">
      <c r="A1" s="26" t="s">
        <v>0</v>
      </c>
      <c r="B1" s="26"/>
      <c r="C1" s="26"/>
      <c r="D1" s="26"/>
      <c r="E1" s="26"/>
      <c r="F1" s="26"/>
      <c r="G1" s="27"/>
    </row>
    <row r="2" ht="22" customHeight="1" spans="1:4">
      <c r="A2" s="44" t="s">
        <v>287</v>
      </c>
      <c r="B2" s="44"/>
      <c r="C2" s="44"/>
      <c r="D2" s="44"/>
    </row>
    <row r="3" ht="22" customHeight="1" spans="1:7">
      <c r="A3" s="29" t="s">
        <v>2</v>
      </c>
      <c r="B3" s="29"/>
      <c r="C3" s="29"/>
      <c r="D3" s="29"/>
      <c r="E3" s="29"/>
      <c r="F3" s="30"/>
      <c r="G3" s="31"/>
    </row>
    <row r="4" ht="22" customHeight="1" spans="1:7">
      <c r="A4" s="29" t="s">
        <v>3</v>
      </c>
      <c r="B4" s="29" t="s">
        <v>4</v>
      </c>
      <c r="C4" s="29" t="s">
        <v>5</v>
      </c>
      <c r="D4" s="29" t="s">
        <v>6</v>
      </c>
      <c r="E4" s="29" t="s">
        <v>7</v>
      </c>
      <c r="F4" s="30" t="s">
        <v>8</v>
      </c>
      <c r="G4" s="31"/>
    </row>
    <row r="5" ht="29" customHeight="1" spans="1:7">
      <c r="A5" s="29" t="s">
        <v>9</v>
      </c>
      <c r="B5" s="32" t="s">
        <v>10</v>
      </c>
      <c r="C5" s="29"/>
      <c r="D5" s="33"/>
      <c r="E5" s="33"/>
      <c r="F5" s="34"/>
      <c r="G5" s="31"/>
    </row>
    <row r="6" ht="29" customHeight="1" spans="1:7">
      <c r="A6" s="29" t="s">
        <v>11</v>
      </c>
      <c r="B6" s="32" t="s">
        <v>12</v>
      </c>
      <c r="C6" s="29" t="s">
        <v>13</v>
      </c>
      <c r="D6" s="35" t="s">
        <v>14</v>
      </c>
      <c r="E6" s="36"/>
      <c r="F6" s="37" t="str">
        <f t="shared" ref="F6:F9" si="0">IF(ISBLANK(D6),"",IF(ISBLANK(E6),"",ROUND(D6*E6,0)))</f>
        <v/>
      </c>
      <c r="G6" s="31"/>
    </row>
    <row r="7" ht="29" customHeight="1" spans="1:7">
      <c r="A7" s="29" t="s">
        <v>15</v>
      </c>
      <c r="B7" s="32" t="s">
        <v>16</v>
      </c>
      <c r="C7" s="29" t="s">
        <v>13</v>
      </c>
      <c r="D7" s="35" t="s">
        <v>14</v>
      </c>
      <c r="E7" s="36"/>
      <c r="F7" s="37" t="str">
        <f t="shared" si="0"/>
        <v/>
      </c>
      <c r="G7" s="31"/>
    </row>
    <row r="8" ht="29" customHeight="1" spans="1:7">
      <c r="A8" s="29" t="s">
        <v>17</v>
      </c>
      <c r="B8" s="32" t="s">
        <v>18</v>
      </c>
      <c r="C8" s="29" t="s">
        <v>13</v>
      </c>
      <c r="D8" s="35" t="s">
        <v>14</v>
      </c>
      <c r="E8" s="36"/>
      <c r="F8" s="37">
        <f t="shared" ref="F8:F14" si="1">ROUND(D8*E8,0)</f>
        <v>0</v>
      </c>
      <c r="G8" s="31"/>
    </row>
    <row r="9" ht="29" customHeight="1" spans="1:7">
      <c r="A9" s="29" t="s">
        <v>21</v>
      </c>
      <c r="B9" s="32" t="s">
        <v>22</v>
      </c>
      <c r="C9" s="29"/>
      <c r="D9" s="35"/>
      <c r="E9" s="33"/>
      <c r="F9" s="37" t="str">
        <f t="shared" si="0"/>
        <v/>
      </c>
      <c r="G9" s="31"/>
    </row>
    <row r="10" ht="29" customHeight="1" spans="1:7">
      <c r="A10" s="29" t="s">
        <v>23</v>
      </c>
      <c r="B10" s="32" t="s">
        <v>24</v>
      </c>
      <c r="C10" s="29" t="s">
        <v>13</v>
      </c>
      <c r="D10" s="35">
        <v>1</v>
      </c>
      <c r="E10" s="36"/>
      <c r="F10" s="37">
        <f t="shared" si="1"/>
        <v>0</v>
      </c>
      <c r="G10" s="31"/>
    </row>
    <row r="11" ht="29" customHeight="1" spans="1:7">
      <c r="A11" s="29" t="s">
        <v>25</v>
      </c>
      <c r="B11" s="32" t="s">
        <v>26</v>
      </c>
      <c r="C11" s="29" t="s">
        <v>13</v>
      </c>
      <c r="D11" s="33">
        <v>1</v>
      </c>
      <c r="E11" s="38"/>
      <c r="F11" s="37">
        <f t="shared" si="1"/>
        <v>0</v>
      </c>
      <c r="G11" s="31"/>
    </row>
    <row r="12" ht="29" customHeight="1" spans="1:7">
      <c r="A12" s="73" t="s">
        <v>27</v>
      </c>
      <c r="B12" s="74" t="s">
        <v>28</v>
      </c>
      <c r="C12" s="73" t="s">
        <v>13</v>
      </c>
      <c r="D12" s="75" t="s">
        <v>14</v>
      </c>
      <c r="E12" s="76"/>
      <c r="F12" s="37">
        <f t="shared" si="1"/>
        <v>0</v>
      </c>
      <c r="G12" s="31"/>
    </row>
    <row r="13" ht="29" customHeight="1" spans="1:7">
      <c r="A13" s="73" t="s">
        <v>29</v>
      </c>
      <c r="B13" s="74" t="s">
        <v>30</v>
      </c>
      <c r="C13" s="73"/>
      <c r="D13" s="75"/>
      <c r="E13" s="76"/>
      <c r="F13" s="37">
        <f t="shared" si="1"/>
        <v>0</v>
      </c>
      <c r="G13" s="31"/>
    </row>
    <row r="14" ht="29" customHeight="1" spans="1:7">
      <c r="A14" s="73" t="s">
        <v>31</v>
      </c>
      <c r="B14" s="74" t="s">
        <v>30</v>
      </c>
      <c r="C14" s="73" t="s">
        <v>13</v>
      </c>
      <c r="D14" s="75" t="s">
        <v>14</v>
      </c>
      <c r="E14" s="76"/>
      <c r="F14" s="37">
        <f t="shared" si="1"/>
        <v>0</v>
      </c>
      <c r="G14" s="31"/>
    </row>
    <row r="15" ht="29" customHeight="1" spans="1:7">
      <c r="A15" s="64" t="s">
        <v>32</v>
      </c>
      <c r="B15" s="65"/>
      <c r="C15" s="41">
        <f>SUM(F1:F14)</f>
        <v>0</v>
      </c>
      <c r="D15" s="41"/>
      <c r="E15" s="66" t="s">
        <v>33</v>
      </c>
      <c r="F15" s="67"/>
      <c r="G15" s="31"/>
    </row>
    <row r="16" ht="47" customHeight="1" spans="1:7">
      <c r="A16" s="31"/>
      <c r="B16" s="31"/>
      <c r="C16" s="31"/>
      <c r="D16" s="31"/>
      <c r="E16" s="31"/>
      <c r="F16" s="31"/>
      <c r="G16" s="31"/>
    </row>
  </sheetData>
  <sheetProtection algorithmName="SHA-512" hashValue="tcA9tSNWVqN01bkErUgjFzTfLdU1onfm9ku8hLbKIYHRIVzoYYjZ6LwfWofBMAJzTNGuf2m6D2OsXZN1HpTbbQ==" saltValue="8TOqmVshyJEIRyswr2ykJA==" spinCount="100000" sheet="1" objects="1"/>
  <mergeCells count="6">
    <mergeCell ref="A1:F1"/>
    <mergeCell ref="A2:D2"/>
    <mergeCell ref="A3:F3"/>
    <mergeCell ref="A15:B15"/>
    <mergeCell ref="C15:D15"/>
    <mergeCell ref="E15:F15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showZeros="0" zoomScaleSheetLayoutView="60" workbookViewId="0">
      <selection activeCell="E7" sqref="E7:E25"/>
    </sheetView>
  </sheetViews>
  <sheetFormatPr defaultColWidth="8.88571428571429" defaultRowHeight="12" outlineLevelCol="6"/>
  <cols>
    <col min="1" max="1" width="8.39047619047619" style="50" customWidth="1"/>
    <col min="2" max="2" width="35.7809523809524" style="50" customWidth="1"/>
    <col min="3" max="3" width="6.71428571428571" style="50" customWidth="1"/>
    <col min="4" max="6" width="10.0666666666667" style="50" customWidth="1"/>
    <col min="7" max="7" width="7.05714285714286" style="50" customWidth="1"/>
    <col min="8" max="16384" width="8.88571428571429" style="50"/>
  </cols>
  <sheetData>
    <row r="1" s="48" customFormat="1" ht="22" customHeight="1" spans="1:7">
      <c r="A1" s="26" t="s">
        <v>0</v>
      </c>
      <c r="B1" s="26"/>
      <c r="C1" s="26"/>
      <c r="D1" s="26"/>
      <c r="E1" s="26"/>
      <c r="F1" s="26"/>
      <c r="G1" s="27"/>
    </row>
    <row r="2" s="49" customFormat="1" ht="22" customHeight="1" spans="1:4">
      <c r="A2" s="44" t="s">
        <v>287</v>
      </c>
      <c r="B2" s="44"/>
      <c r="C2" s="44"/>
      <c r="D2" s="44"/>
    </row>
    <row r="3" ht="22" customHeight="1" spans="1:7">
      <c r="A3" s="51" t="s">
        <v>34</v>
      </c>
      <c r="B3" s="52"/>
      <c r="C3" s="52"/>
      <c r="D3" s="52"/>
      <c r="E3" s="52"/>
      <c r="F3" s="53"/>
      <c r="G3" s="31"/>
    </row>
    <row r="4" ht="22" customHeight="1" spans="1:7">
      <c r="A4" s="54" t="s">
        <v>3</v>
      </c>
      <c r="B4" s="55" t="s">
        <v>4</v>
      </c>
      <c r="C4" s="55" t="s">
        <v>5</v>
      </c>
      <c r="D4" s="55" t="s">
        <v>6</v>
      </c>
      <c r="E4" s="55" t="s">
        <v>7</v>
      </c>
      <c r="F4" s="55" t="s">
        <v>8</v>
      </c>
      <c r="G4" s="31"/>
    </row>
    <row r="5" ht="29" customHeight="1" spans="1:7">
      <c r="A5" s="56" t="s">
        <v>35</v>
      </c>
      <c r="B5" s="57" t="s">
        <v>36</v>
      </c>
      <c r="C5" s="58"/>
      <c r="D5" s="68"/>
      <c r="E5" s="68"/>
      <c r="F5" s="68"/>
      <c r="G5" s="31"/>
    </row>
    <row r="6" ht="29" customHeight="1" spans="1:7">
      <c r="A6" s="56" t="s">
        <v>37</v>
      </c>
      <c r="B6" s="57" t="s">
        <v>38</v>
      </c>
      <c r="C6" s="58"/>
      <c r="D6" s="68"/>
      <c r="E6" s="69"/>
      <c r="F6" s="68"/>
      <c r="G6" s="31"/>
    </row>
    <row r="7" ht="29" customHeight="1" spans="1:7">
      <c r="A7" s="56" t="s">
        <v>23</v>
      </c>
      <c r="B7" s="57" t="s">
        <v>39</v>
      </c>
      <c r="C7" s="58" t="s">
        <v>40</v>
      </c>
      <c r="D7" s="70" t="s">
        <v>288</v>
      </c>
      <c r="E7" s="71"/>
      <c r="F7" s="61" t="str">
        <f t="shared" ref="F7:F25" si="0">IF(ISBLANK(D7),"",IF(ISBLANK(E7),"",ROUND(D7*E7,0)))</f>
        <v/>
      </c>
      <c r="G7" s="31"/>
    </row>
    <row r="8" ht="29" customHeight="1" spans="1:7">
      <c r="A8" s="56" t="s">
        <v>41</v>
      </c>
      <c r="B8" s="57" t="s">
        <v>42</v>
      </c>
      <c r="C8" s="58"/>
      <c r="D8" s="70"/>
      <c r="E8" s="71"/>
      <c r="F8" s="61" t="str">
        <f t="shared" si="0"/>
        <v/>
      </c>
      <c r="G8" s="31"/>
    </row>
    <row r="9" ht="29" customHeight="1" spans="1:7">
      <c r="A9" s="56" t="s">
        <v>23</v>
      </c>
      <c r="B9" s="57" t="s">
        <v>43</v>
      </c>
      <c r="C9" s="58" t="s">
        <v>44</v>
      </c>
      <c r="D9" s="70" t="s">
        <v>289</v>
      </c>
      <c r="E9" s="71"/>
      <c r="F9" s="61" t="str">
        <f t="shared" si="0"/>
        <v/>
      </c>
      <c r="G9" s="31"/>
    </row>
    <row r="10" ht="29" customHeight="1" spans="1:7">
      <c r="A10" s="56" t="s">
        <v>25</v>
      </c>
      <c r="B10" s="57" t="s">
        <v>46</v>
      </c>
      <c r="C10" s="58" t="s">
        <v>44</v>
      </c>
      <c r="D10" s="70" t="s">
        <v>254</v>
      </c>
      <c r="E10" s="71"/>
      <c r="F10" s="61" t="str">
        <f t="shared" si="0"/>
        <v/>
      </c>
      <c r="G10" s="31"/>
    </row>
    <row r="11" ht="29" customHeight="1" spans="1:7">
      <c r="A11" s="56" t="s">
        <v>27</v>
      </c>
      <c r="B11" s="57" t="s">
        <v>47</v>
      </c>
      <c r="C11" s="58" t="s">
        <v>44</v>
      </c>
      <c r="D11" s="70" t="s">
        <v>290</v>
      </c>
      <c r="E11" s="71"/>
      <c r="F11" s="61" t="str">
        <f t="shared" si="0"/>
        <v/>
      </c>
      <c r="G11" s="31"/>
    </row>
    <row r="12" ht="29" customHeight="1" spans="1:7">
      <c r="A12" s="56" t="s">
        <v>49</v>
      </c>
      <c r="B12" s="57" t="s">
        <v>50</v>
      </c>
      <c r="C12" s="58" t="s">
        <v>51</v>
      </c>
      <c r="D12" s="70" t="s">
        <v>291</v>
      </c>
      <c r="E12" s="71"/>
      <c r="F12" s="61" t="str">
        <f t="shared" si="0"/>
        <v/>
      </c>
      <c r="G12" s="31"/>
    </row>
    <row r="13" s="50" customFormat="1" ht="29" customHeight="1" spans="1:7">
      <c r="A13" s="56" t="s">
        <v>53</v>
      </c>
      <c r="B13" s="57" t="s">
        <v>54</v>
      </c>
      <c r="C13" s="58"/>
      <c r="D13" s="70"/>
      <c r="E13" s="71"/>
      <c r="F13" s="61" t="str">
        <f t="shared" si="0"/>
        <v/>
      </c>
      <c r="G13" s="31"/>
    </row>
    <row r="14" s="50" customFormat="1" ht="29" customHeight="1" spans="1:7">
      <c r="A14" s="56" t="s">
        <v>27</v>
      </c>
      <c r="B14" s="57" t="s">
        <v>55</v>
      </c>
      <c r="C14" s="58" t="s">
        <v>56</v>
      </c>
      <c r="D14" s="72" t="s">
        <v>247</v>
      </c>
      <c r="E14" s="71"/>
      <c r="F14" s="61" t="str">
        <f t="shared" si="0"/>
        <v/>
      </c>
      <c r="G14" s="31"/>
    </row>
    <row r="15" s="50" customFormat="1" ht="29" customHeight="1" spans="1:7">
      <c r="A15" s="56" t="s">
        <v>59</v>
      </c>
      <c r="B15" s="57" t="s">
        <v>60</v>
      </c>
      <c r="C15" s="58" t="s">
        <v>56</v>
      </c>
      <c r="D15" s="70" t="s">
        <v>247</v>
      </c>
      <c r="E15" s="71"/>
      <c r="F15" s="61" t="str">
        <f t="shared" si="0"/>
        <v/>
      </c>
      <c r="G15" s="31"/>
    </row>
    <row r="16" s="50" customFormat="1" ht="29" customHeight="1" spans="1:7">
      <c r="A16" s="56" t="s">
        <v>61</v>
      </c>
      <c r="B16" s="57" t="s">
        <v>62</v>
      </c>
      <c r="C16" s="58"/>
      <c r="D16" s="70"/>
      <c r="E16" s="71"/>
      <c r="F16" s="61" t="str">
        <f t="shared" si="0"/>
        <v/>
      </c>
      <c r="G16" s="31"/>
    </row>
    <row r="17" s="50" customFormat="1" ht="29" customHeight="1" spans="1:7">
      <c r="A17" s="56" t="s">
        <v>23</v>
      </c>
      <c r="B17" s="57" t="s">
        <v>63</v>
      </c>
      <c r="C17" s="58" t="s">
        <v>64</v>
      </c>
      <c r="D17" s="72">
        <v>28.51</v>
      </c>
      <c r="E17" s="71"/>
      <c r="F17" s="61" t="str">
        <f t="shared" si="0"/>
        <v/>
      </c>
      <c r="G17" s="31"/>
    </row>
    <row r="18" s="50" customFormat="1" ht="29" customHeight="1" spans="1:7">
      <c r="A18" s="56" t="s">
        <v>66</v>
      </c>
      <c r="B18" s="57" t="s">
        <v>67</v>
      </c>
      <c r="C18" s="58"/>
      <c r="D18" s="70"/>
      <c r="E18" s="71"/>
      <c r="F18" s="61" t="str">
        <f t="shared" si="0"/>
        <v/>
      </c>
      <c r="G18" s="31"/>
    </row>
    <row r="19" s="50" customFormat="1" ht="29" customHeight="1" spans="1:7">
      <c r="A19" s="56" t="s">
        <v>23</v>
      </c>
      <c r="B19" s="57" t="s">
        <v>68</v>
      </c>
      <c r="C19" s="58" t="s">
        <v>69</v>
      </c>
      <c r="D19" s="72">
        <v>1</v>
      </c>
      <c r="E19" s="71"/>
      <c r="F19" s="61" t="str">
        <f t="shared" si="0"/>
        <v/>
      </c>
      <c r="G19" s="31"/>
    </row>
    <row r="20" s="50" customFormat="1" ht="29" customHeight="1" spans="1:7">
      <c r="A20" s="56" t="s">
        <v>70</v>
      </c>
      <c r="B20" s="57" t="s">
        <v>71</v>
      </c>
      <c r="C20" s="58"/>
      <c r="D20" s="70"/>
      <c r="E20" s="71"/>
      <c r="F20" s="61" t="str">
        <f t="shared" si="0"/>
        <v/>
      </c>
      <c r="G20" s="31"/>
    </row>
    <row r="21" s="50" customFormat="1" ht="29" customHeight="1" spans="1:7">
      <c r="A21" s="56" t="s">
        <v>72</v>
      </c>
      <c r="B21" s="57" t="s">
        <v>73</v>
      </c>
      <c r="C21" s="58"/>
      <c r="D21" s="72"/>
      <c r="E21" s="71"/>
      <c r="F21" s="61" t="str">
        <f t="shared" si="0"/>
        <v/>
      </c>
      <c r="G21" s="31"/>
    </row>
    <row r="22" s="50" customFormat="1" ht="29" customHeight="1" spans="1:7">
      <c r="A22" s="56" t="s">
        <v>74</v>
      </c>
      <c r="B22" s="57" t="s">
        <v>75</v>
      </c>
      <c r="C22" s="58" t="s">
        <v>44</v>
      </c>
      <c r="D22" s="72" t="s">
        <v>292</v>
      </c>
      <c r="E22" s="71"/>
      <c r="F22" s="61" t="str">
        <f t="shared" si="0"/>
        <v/>
      </c>
      <c r="G22" s="31"/>
    </row>
    <row r="23" s="50" customFormat="1" ht="29" customHeight="1" spans="1:7">
      <c r="A23" s="56" t="s">
        <v>76</v>
      </c>
      <c r="B23" s="57" t="s">
        <v>77</v>
      </c>
      <c r="C23" s="58"/>
      <c r="D23" s="72"/>
      <c r="E23" s="71"/>
      <c r="F23" s="61" t="str">
        <f t="shared" si="0"/>
        <v/>
      </c>
      <c r="G23" s="31"/>
    </row>
    <row r="24" s="50" customFormat="1" ht="29" customHeight="1" spans="1:7">
      <c r="A24" s="56" t="s">
        <v>78</v>
      </c>
      <c r="B24" s="57" t="s">
        <v>79</v>
      </c>
      <c r="C24" s="58"/>
      <c r="D24" s="72"/>
      <c r="E24" s="71"/>
      <c r="F24" s="61" t="str">
        <f t="shared" si="0"/>
        <v/>
      </c>
      <c r="G24" s="31"/>
    </row>
    <row r="25" s="50" customFormat="1" ht="29" customHeight="1" spans="1:7">
      <c r="A25" s="56" t="s">
        <v>23</v>
      </c>
      <c r="B25" s="57" t="s">
        <v>293</v>
      </c>
      <c r="C25" s="58" t="s">
        <v>44</v>
      </c>
      <c r="D25" s="72" t="s">
        <v>294</v>
      </c>
      <c r="E25" s="71"/>
      <c r="F25" s="61" t="str">
        <f t="shared" si="0"/>
        <v/>
      </c>
      <c r="G25" s="31"/>
    </row>
    <row r="26" s="50" customFormat="1" ht="29" customHeight="1" spans="1:7">
      <c r="A26" s="64" t="s">
        <v>91</v>
      </c>
      <c r="B26" s="65"/>
      <c r="C26" s="41">
        <f>SUM(F5:F25)</f>
        <v>0</v>
      </c>
      <c r="D26" s="41"/>
      <c r="E26" s="66" t="s">
        <v>33</v>
      </c>
      <c r="F26" s="67"/>
      <c r="G26" s="31"/>
    </row>
  </sheetData>
  <sheetProtection algorithmName="SHA-512" hashValue="LEJtYhJOUzSIiwIBOLp/bgTkhimCqV9f6eKG1VFVdJU6+gqzmsKcWv2HjHjcGCz5FpaUUk13/IhCA6EsnC+5pQ==" saltValue="gRCYIHUxlzrjUrYXra6w9Q==" spinCount="100000" sheet="1" objects="1"/>
  <mergeCells count="6">
    <mergeCell ref="A1:F1"/>
    <mergeCell ref="A2:D2"/>
    <mergeCell ref="A3:F3"/>
    <mergeCell ref="A26:B26"/>
    <mergeCell ref="C26:D26"/>
    <mergeCell ref="E26:F26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showZeros="0" zoomScaleSheetLayoutView="60" topLeftCell="A3" workbookViewId="0">
      <selection activeCell="E7" sqref="E7:E17"/>
    </sheetView>
  </sheetViews>
  <sheetFormatPr defaultColWidth="8.88571428571429" defaultRowHeight="12" outlineLevelCol="6"/>
  <cols>
    <col min="1" max="1" width="8.39047619047619" style="50" customWidth="1"/>
    <col min="2" max="2" width="35.7809523809524" style="50" customWidth="1"/>
    <col min="3" max="3" width="6.71428571428571" style="50" customWidth="1"/>
    <col min="4" max="6" width="10.0666666666667" style="50" customWidth="1"/>
    <col min="7" max="7" width="7.05714285714286" style="50" customWidth="1"/>
    <col min="8" max="16384" width="8.88571428571429" style="50"/>
  </cols>
  <sheetData>
    <row r="1" s="48" customFormat="1" ht="22" customHeight="1" spans="1:7">
      <c r="A1" s="26" t="s">
        <v>0</v>
      </c>
      <c r="B1" s="26"/>
      <c r="C1" s="26"/>
      <c r="D1" s="26"/>
      <c r="E1" s="26"/>
      <c r="F1" s="26"/>
      <c r="G1" s="27"/>
    </row>
    <row r="2" s="49" customFormat="1" ht="22" customHeight="1" spans="1:4">
      <c r="A2" s="44" t="s">
        <v>287</v>
      </c>
      <c r="B2" s="44"/>
      <c r="C2" s="44"/>
      <c r="D2" s="44"/>
    </row>
    <row r="3" ht="22" customHeight="1" spans="1:7">
      <c r="A3" s="51" t="s">
        <v>92</v>
      </c>
      <c r="B3" s="52"/>
      <c r="C3" s="52"/>
      <c r="D3" s="52"/>
      <c r="E3" s="52"/>
      <c r="F3" s="53"/>
      <c r="G3" s="31"/>
    </row>
    <row r="4" ht="22" customHeight="1" spans="1:7">
      <c r="A4" s="54" t="s">
        <v>3</v>
      </c>
      <c r="B4" s="55" t="s">
        <v>4</v>
      </c>
      <c r="C4" s="55" t="s">
        <v>5</v>
      </c>
      <c r="D4" s="55" t="s">
        <v>6</v>
      </c>
      <c r="E4" s="55" t="s">
        <v>7</v>
      </c>
      <c r="F4" s="55" t="s">
        <v>8</v>
      </c>
      <c r="G4" s="31"/>
    </row>
    <row r="5" ht="29" customHeight="1" spans="1:7">
      <c r="A5" s="56" t="s">
        <v>295</v>
      </c>
      <c r="B5" s="57" t="s">
        <v>296</v>
      </c>
      <c r="C5" s="58"/>
      <c r="D5" s="59"/>
      <c r="E5" s="59"/>
      <c r="F5" s="59"/>
      <c r="G5" s="31"/>
    </row>
    <row r="6" ht="29" customHeight="1" spans="1:7">
      <c r="A6" s="56" t="s">
        <v>297</v>
      </c>
      <c r="B6" s="57" t="s">
        <v>298</v>
      </c>
      <c r="C6" s="58"/>
      <c r="D6" s="59"/>
      <c r="E6" s="60"/>
      <c r="F6" s="61" t="str">
        <f t="shared" ref="F6:F9" si="0">IF(ISBLANK(D6),"",IF(ISBLANK(E6),"",ROUND(D6*E6,0)))</f>
        <v/>
      </c>
      <c r="G6" s="31"/>
    </row>
    <row r="7" ht="29" customHeight="1" spans="1:7">
      <c r="A7" s="56" t="s">
        <v>23</v>
      </c>
      <c r="B7" s="57" t="s">
        <v>299</v>
      </c>
      <c r="C7" s="58" t="s">
        <v>40</v>
      </c>
      <c r="D7" s="59" t="s">
        <v>300</v>
      </c>
      <c r="E7" s="60"/>
      <c r="F7" s="61" t="str">
        <f t="shared" si="0"/>
        <v/>
      </c>
      <c r="G7" s="31"/>
    </row>
    <row r="8" ht="29" customHeight="1" spans="1:7">
      <c r="A8" s="56" t="s">
        <v>93</v>
      </c>
      <c r="B8" s="57" t="s">
        <v>94</v>
      </c>
      <c r="C8" s="58"/>
      <c r="D8" s="59"/>
      <c r="E8" s="60"/>
      <c r="F8" s="61" t="str">
        <f t="shared" si="0"/>
        <v/>
      </c>
      <c r="G8" s="31"/>
    </row>
    <row r="9" ht="29" customHeight="1" spans="1:7">
      <c r="A9" s="56" t="s">
        <v>97</v>
      </c>
      <c r="B9" s="57" t="s">
        <v>98</v>
      </c>
      <c r="C9" s="58" t="s">
        <v>40</v>
      </c>
      <c r="D9" s="59" t="s">
        <v>139</v>
      </c>
      <c r="E9" s="60"/>
      <c r="F9" s="61" t="str">
        <f t="shared" si="0"/>
        <v/>
      </c>
      <c r="G9" s="31"/>
    </row>
    <row r="10" ht="29" customHeight="1" spans="1:7">
      <c r="A10" s="56" t="s">
        <v>99</v>
      </c>
      <c r="B10" s="57" t="s">
        <v>100</v>
      </c>
      <c r="C10" s="58"/>
      <c r="D10" s="59"/>
      <c r="E10" s="60"/>
      <c r="F10" s="61"/>
      <c r="G10" s="31"/>
    </row>
    <row r="11" ht="29" customHeight="1" spans="1:7">
      <c r="A11" s="56" t="s">
        <v>101</v>
      </c>
      <c r="B11" s="57" t="s">
        <v>102</v>
      </c>
      <c r="C11" s="58"/>
      <c r="D11" s="59"/>
      <c r="E11" s="60"/>
      <c r="F11" s="61"/>
      <c r="G11" s="31"/>
    </row>
    <row r="12" ht="29" customHeight="1" spans="1:7">
      <c r="A12" s="56" t="s">
        <v>23</v>
      </c>
      <c r="B12" s="57" t="s">
        <v>103</v>
      </c>
      <c r="C12" s="58" t="s">
        <v>40</v>
      </c>
      <c r="D12" s="62" t="s">
        <v>301</v>
      </c>
      <c r="E12" s="63"/>
      <c r="F12" s="61" t="str">
        <f t="shared" ref="F12:F17" si="1">IF(ISBLANK(D12),"",IF(ISBLANK(E12),"",ROUND(D12*E12,0)))</f>
        <v/>
      </c>
      <c r="G12" s="31"/>
    </row>
    <row r="13" ht="29" customHeight="1" spans="1:7">
      <c r="A13" s="56" t="s">
        <v>104</v>
      </c>
      <c r="B13" s="57" t="s">
        <v>105</v>
      </c>
      <c r="C13" s="58"/>
      <c r="D13" s="62"/>
      <c r="E13" s="63"/>
      <c r="F13" s="61" t="str">
        <f t="shared" si="1"/>
        <v/>
      </c>
      <c r="G13" s="31"/>
    </row>
    <row r="14" ht="29" customHeight="1" spans="1:7">
      <c r="A14" s="56" t="s">
        <v>23</v>
      </c>
      <c r="B14" s="57" t="s">
        <v>106</v>
      </c>
      <c r="C14" s="58" t="s">
        <v>40</v>
      </c>
      <c r="D14" s="62" t="s">
        <v>301</v>
      </c>
      <c r="E14" s="63"/>
      <c r="F14" s="61" t="str">
        <f t="shared" si="1"/>
        <v/>
      </c>
      <c r="G14" s="31"/>
    </row>
    <row r="15" ht="29" customHeight="1" spans="1:7">
      <c r="A15" s="56" t="s">
        <v>265</v>
      </c>
      <c r="B15" s="57" t="s">
        <v>107</v>
      </c>
      <c r="C15" s="58"/>
      <c r="D15" s="62"/>
      <c r="E15" s="63"/>
      <c r="F15" s="61" t="str">
        <f t="shared" si="1"/>
        <v/>
      </c>
      <c r="G15" s="31"/>
    </row>
    <row r="16" ht="29" customHeight="1" spans="1:7">
      <c r="A16" s="56" t="s">
        <v>108</v>
      </c>
      <c r="B16" s="57" t="s">
        <v>109</v>
      </c>
      <c r="C16" s="58" t="s">
        <v>44</v>
      </c>
      <c r="D16" s="62" t="s">
        <v>254</v>
      </c>
      <c r="E16" s="63"/>
      <c r="F16" s="61" t="str">
        <f t="shared" si="1"/>
        <v/>
      </c>
      <c r="G16" s="31"/>
    </row>
    <row r="17" ht="29" customHeight="1" spans="1:7">
      <c r="A17" s="56" t="s">
        <v>110</v>
      </c>
      <c r="B17" s="57" t="s">
        <v>111</v>
      </c>
      <c r="C17" s="58" t="s">
        <v>40</v>
      </c>
      <c r="D17" s="62" t="s">
        <v>302</v>
      </c>
      <c r="E17" s="63"/>
      <c r="F17" s="61" t="str">
        <f t="shared" si="1"/>
        <v/>
      </c>
      <c r="G17" s="31"/>
    </row>
    <row r="18" s="50" customFormat="1" ht="29" customHeight="1" spans="1:7">
      <c r="A18" s="64" t="s">
        <v>113</v>
      </c>
      <c r="B18" s="65"/>
      <c r="C18" s="41">
        <f>SUM(F5:F17)</f>
        <v>0</v>
      </c>
      <c r="D18" s="41"/>
      <c r="E18" s="66" t="s">
        <v>33</v>
      </c>
      <c r="F18" s="67"/>
      <c r="G18" s="31"/>
    </row>
  </sheetData>
  <sheetProtection algorithmName="SHA-512" hashValue="gleVXSfsUdaO5yfUIQ3lYjLHL/8jMOoWvI8frkPoauUnIbkVXRNN3DhwI9zukHc4wxgePaTcHdVuQZ8xuqTL2Q==" saltValue="Tidua0JaznvsnaCDVSNm0A==" spinCount="100000" sheet="1" objects="1"/>
  <mergeCells count="6">
    <mergeCell ref="A1:F1"/>
    <mergeCell ref="A2:D2"/>
    <mergeCell ref="A3:F3"/>
    <mergeCell ref="A18:B18"/>
    <mergeCell ref="C18:D18"/>
    <mergeCell ref="E18:F18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showZeros="0" zoomScaleSheetLayoutView="60" topLeftCell="A21" workbookViewId="0">
      <selection activeCell="B41" sqref="B41"/>
    </sheetView>
  </sheetViews>
  <sheetFormatPr defaultColWidth="8.88571428571429" defaultRowHeight="12" outlineLevelCol="6"/>
  <cols>
    <col min="1" max="1" width="8.39047619047619" style="25" customWidth="1"/>
    <col min="2" max="2" width="35.7809523809524" style="25" customWidth="1"/>
    <col min="3" max="3" width="6.71428571428571" style="25" customWidth="1"/>
    <col min="4" max="6" width="10.0666666666667" style="25" customWidth="1"/>
    <col min="7" max="7" width="7.05714285714286" style="25" customWidth="1"/>
    <col min="8" max="16384" width="8.88571428571429" style="25"/>
  </cols>
  <sheetData>
    <row r="1" s="23" customFormat="1" ht="22" customHeight="1" spans="1:7">
      <c r="A1" s="26" t="s">
        <v>0</v>
      </c>
      <c r="B1" s="26"/>
      <c r="C1" s="26"/>
      <c r="D1" s="26"/>
      <c r="E1" s="26"/>
      <c r="F1" s="26"/>
      <c r="G1" s="27"/>
    </row>
    <row r="2" s="24" customFormat="1" ht="22" customHeight="1" spans="1:4">
      <c r="A2" s="44" t="s">
        <v>287</v>
      </c>
      <c r="B2" s="44"/>
      <c r="C2" s="44"/>
      <c r="D2" s="44"/>
    </row>
    <row r="3" ht="22" customHeight="1" spans="1:7">
      <c r="A3" s="29" t="s">
        <v>114</v>
      </c>
      <c r="B3" s="29"/>
      <c r="C3" s="29"/>
      <c r="D3" s="29"/>
      <c r="E3" s="29"/>
      <c r="F3" s="30"/>
      <c r="G3" s="31"/>
    </row>
    <row r="4" ht="22" customHeight="1" spans="1:7">
      <c r="A4" s="29" t="s">
        <v>3</v>
      </c>
      <c r="B4" s="29" t="s">
        <v>4</v>
      </c>
      <c r="C4" s="29" t="s">
        <v>5</v>
      </c>
      <c r="D4" s="29" t="s">
        <v>6</v>
      </c>
      <c r="E4" s="29" t="s">
        <v>7</v>
      </c>
      <c r="F4" s="30" t="s">
        <v>8</v>
      </c>
      <c r="G4" s="31"/>
    </row>
    <row r="5" ht="27" customHeight="1" spans="1:7">
      <c r="A5" s="29" t="s">
        <v>115</v>
      </c>
      <c r="B5" s="32" t="s">
        <v>116</v>
      </c>
      <c r="C5" s="29"/>
      <c r="D5" s="45"/>
      <c r="E5" s="45"/>
      <c r="F5" s="46"/>
      <c r="G5" s="31"/>
    </row>
    <row r="6" ht="27" customHeight="1" spans="1:7">
      <c r="A6" s="29" t="s">
        <v>117</v>
      </c>
      <c r="B6" s="32" t="s">
        <v>118</v>
      </c>
      <c r="C6" s="29"/>
      <c r="D6" s="45"/>
      <c r="E6" s="45"/>
      <c r="F6" s="46"/>
      <c r="G6" s="31"/>
    </row>
    <row r="7" ht="27" customHeight="1" spans="1:7">
      <c r="A7" s="29" t="s">
        <v>25</v>
      </c>
      <c r="B7" s="32" t="s">
        <v>119</v>
      </c>
      <c r="C7" s="29" t="s">
        <v>120</v>
      </c>
      <c r="D7" s="35" t="s">
        <v>303</v>
      </c>
      <c r="E7" s="36"/>
      <c r="F7" s="37" t="str">
        <f t="shared" ref="F7:F43" si="0">IF(ISBLANK(D7),"",IF(ISBLANK(E7),"",ROUND(D7*E7,0)))</f>
        <v/>
      </c>
      <c r="G7" s="31"/>
    </row>
    <row r="8" ht="27" customHeight="1" spans="1:7">
      <c r="A8" s="29" t="s">
        <v>121</v>
      </c>
      <c r="B8" s="32" t="s">
        <v>122</v>
      </c>
      <c r="C8" s="29"/>
      <c r="D8" s="33"/>
      <c r="E8" s="38"/>
      <c r="F8" s="37" t="str">
        <f t="shared" si="0"/>
        <v/>
      </c>
      <c r="G8" s="31"/>
    </row>
    <row r="9" ht="27" customHeight="1" spans="1:7">
      <c r="A9" s="29" t="s">
        <v>25</v>
      </c>
      <c r="B9" s="32" t="s">
        <v>119</v>
      </c>
      <c r="C9" s="29" t="s">
        <v>120</v>
      </c>
      <c r="D9" s="35" t="s">
        <v>304</v>
      </c>
      <c r="E9" s="36"/>
      <c r="F9" s="37" t="str">
        <f t="shared" si="0"/>
        <v/>
      </c>
      <c r="G9" s="31"/>
    </row>
    <row r="10" s="25" customFormat="1" ht="27" customHeight="1" spans="1:7">
      <c r="A10" s="29" t="s">
        <v>123</v>
      </c>
      <c r="B10" s="32" t="s">
        <v>124</v>
      </c>
      <c r="C10" s="29"/>
      <c r="D10" s="35"/>
      <c r="E10" s="36"/>
      <c r="F10" s="37" t="str">
        <f t="shared" si="0"/>
        <v/>
      </c>
      <c r="G10" s="31"/>
    </row>
    <row r="11" s="25" customFormat="1" ht="27" customHeight="1" spans="1:7">
      <c r="A11" s="29" t="s">
        <v>23</v>
      </c>
      <c r="B11" s="32" t="s">
        <v>125</v>
      </c>
      <c r="C11" s="29" t="s">
        <v>120</v>
      </c>
      <c r="D11" s="35" t="s">
        <v>305</v>
      </c>
      <c r="E11" s="36"/>
      <c r="F11" s="37" t="str">
        <f t="shared" si="0"/>
        <v/>
      </c>
      <c r="G11" s="31"/>
    </row>
    <row r="12" s="25" customFormat="1" ht="27" customHeight="1" spans="1:7">
      <c r="A12" s="29" t="s">
        <v>25</v>
      </c>
      <c r="B12" s="32" t="s">
        <v>119</v>
      </c>
      <c r="C12" s="29" t="s">
        <v>120</v>
      </c>
      <c r="D12" s="35" t="s">
        <v>306</v>
      </c>
      <c r="E12" s="36"/>
      <c r="F12" s="37" t="str">
        <f t="shared" si="0"/>
        <v/>
      </c>
      <c r="G12" s="31"/>
    </row>
    <row r="13" s="25" customFormat="1" ht="27" customHeight="1" spans="1:7">
      <c r="A13" s="47" t="s">
        <v>49</v>
      </c>
      <c r="B13" s="32" t="s">
        <v>130</v>
      </c>
      <c r="C13" s="29" t="s">
        <v>120</v>
      </c>
      <c r="D13" s="35" t="s">
        <v>307</v>
      </c>
      <c r="E13" s="36"/>
      <c r="F13" s="37" t="str">
        <f t="shared" si="0"/>
        <v/>
      </c>
      <c r="G13" s="31"/>
    </row>
    <row r="14" s="25" customFormat="1" ht="27" customHeight="1" spans="1:7">
      <c r="A14" s="47" t="s">
        <v>132</v>
      </c>
      <c r="B14" s="32" t="s">
        <v>133</v>
      </c>
      <c r="C14" s="29"/>
      <c r="D14" s="35"/>
      <c r="E14" s="36"/>
      <c r="F14" s="37" t="str">
        <f t="shared" si="0"/>
        <v/>
      </c>
      <c r="G14" s="31"/>
    </row>
    <row r="15" s="25" customFormat="1" ht="27" customHeight="1" spans="1:7">
      <c r="A15" s="29" t="s">
        <v>25</v>
      </c>
      <c r="B15" s="32" t="s">
        <v>119</v>
      </c>
      <c r="C15" s="29" t="s">
        <v>120</v>
      </c>
      <c r="D15" s="35" t="s">
        <v>308</v>
      </c>
      <c r="E15" s="36"/>
      <c r="F15" s="37" t="str">
        <f t="shared" si="0"/>
        <v/>
      </c>
      <c r="G15" s="31"/>
    </row>
    <row r="16" s="25" customFormat="1" ht="27" customHeight="1" spans="1:7">
      <c r="A16" s="29" t="s">
        <v>135</v>
      </c>
      <c r="B16" s="32" t="s">
        <v>136</v>
      </c>
      <c r="C16" s="29"/>
      <c r="D16" s="35"/>
      <c r="E16" s="36"/>
      <c r="F16" s="37" t="str">
        <f t="shared" si="0"/>
        <v/>
      </c>
      <c r="G16" s="31"/>
    </row>
    <row r="17" ht="27" customHeight="1" spans="1:7">
      <c r="A17" s="29" t="s">
        <v>137</v>
      </c>
      <c r="B17" s="32" t="s">
        <v>138</v>
      </c>
      <c r="C17" s="29" t="s">
        <v>44</v>
      </c>
      <c r="D17" s="35" t="s">
        <v>309</v>
      </c>
      <c r="E17" s="36"/>
      <c r="F17" s="37" t="str">
        <f t="shared" si="0"/>
        <v/>
      </c>
      <c r="G17" s="31"/>
    </row>
    <row r="18" ht="27" customHeight="1" spans="1:7">
      <c r="A18" s="29" t="s">
        <v>142</v>
      </c>
      <c r="B18" s="32" t="s">
        <v>143</v>
      </c>
      <c r="C18" s="29"/>
      <c r="D18" s="35"/>
      <c r="E18" s="36"/>
      <c r="F18" s="37" t="str">
        <f t="shared" si="0"/>
        <v/>
      </c>
      <c r="G18" s="31"/>
    </row>
    <row r="19" ht="27" customHeight="1" spans="1:7">
      <c r="A19" s="29" t="s">
        <v>144</v>
      </c>
      <c r="B19" s="32" t="s">
        <v>143</v>
      </c>
      <c r="C19" s="29"/>
      <c r="D19" s="33"/>
      <c r="E19" s="38"/>
      <c r="F19" s="37" t="str">
        <f t="shared" si="0"/>
        <v/>
      </c>
      <c r="G19" s="31"/>
    </row>
    <row r="20" ht="27" customHeight="1" spans="1:7">
      <c r="A20" s="29" t="s">
        <v>23</v>
      </c>
      <c r="B20" s="32" t="s">
        <v>145</v>
      </c>
      <c r="C20" s="29" t="s">
        <v>51</v>
      </c>
      <c r="D20" s="33" t="s">
        <v>310</v>
      </c>
      <c r="E20" s="38"/>
      <c r="F20" s="37" t="str">
        <f t="shared" si="0"/>
        <v/>
      </c>
      <c r="G20" s="31"/>
    </row>
    <row r="21" ht="33" customHeight="1" spans="1:7">
      <c r="A21" s="29" t="s">
        <v>148</v>
      </c>
      <c r="B21" s="32" t="s">
        <v>149</v>
      </c>
      <c r="C21" s="29"/>
      <c r="D21" s="35"/>
      <c r="E21" s="36"/>
      <c r="F21" s="37" t="str">
        <f t="shared" si="0"/>
        <v/>
      </c>
      <c r="G21" s="31"/>
    </row>
    <row r="22" ht="23" customHeight="1" spans="1:7">
      <c r="A22" s="29" t="s">
        <v>150</v>
      </c>
      <c r="B22" s="32" t="s">
        <v>151</v>
      </c>
      <c r="C22" s="29"/>
      <c r="D22" s="35"/>
      <c r="E22" s="36"/>
      <c r="F22" s="37" t="str">
        <f t="shared" si="0"/>
        <v/>
      </c>
      <c r="G22" s="31"/>
    </row>
    <row r="23" ht="23" customHeight="1" spans="1:7">
      <c r="A23" s="29" t="s">
        <v>27</v>
      </c>
      <c r="B23" s="32" t="s">
        <v>154</v>
      </c>
      <c r="C23" s="29" t="s">
        <v>44</v>
      </c>
      <c r="D23" s="33" t="s">
        <v>311</v>
      </c>
      <c r="E23" s="38"/>
      <c r="F23" s="37" t="str">
        <f t="shared" si="0"/>
        <v/>
      </c>
      <c r="G23" s="31"/>
    </row>
    <row r="24" ht="23" customHeight="1" spans="1:7">
      <c r="A24" s="29" t="s">
        <v>157</v>
      </c>
      <c r="B24" s="32" t="s">
        <v>158</v>
      </c>
      <c r="C24" s="29"/>
      <c r="D24" s="35"/>
      <c r="E24" s="36"/>
      <c r="F24" s="37" t="str">
        <f t="shared" si="0"/>
        <v/>
      </c>
      <c r="G24" s="31"/>
    </row>
    <row r="25" ht="23" customHeight="1" spans="1:7">
      <c r="A25" s="29" t="s">
        <v>23</v>
      </c>
      <c r="B25" s="32" t="s">
        <v>159</v>
      </c>
      <c r="C25" s="29" t="s">
        <v>44</v>
      </c>
      <c r="D25" s="35" t="s">
        <v>312</v>
      </c>
      <c r="E25" s="36"/>
      <c r="F25" s="37" t="str">
        <f t="shared" si="0"/>
        <v/>
      </c>
      <c r="G25" s="31"/>
    </row>
    <row r="26" ht="23" customHeight="1" spans="1:7">
      <c r="A26" s="29" t="s">
        <v>25</v>
      </c>
      <c r="B26" s="32" t="s">
        <v>161</v>
      </c>
      <c r="C26" s="29" t="s">
        <v>44</v>
      </c>
      <c r="D26" s="35" t="s">
        <v>277</v>
      </c>
      <c r="E26" s="36"/>
      <c r="F26" s="37" t="str">
        <f t="shared" si="0"/>
        <v/>
      </c>
      <c r="G26" s="31"/>
    </row>
    <row r="27" ht="23" customHeight="1" spans="1:7">
      <c r="A27" s="29" t="s">
        <v>163</v>
      </c>
      <c r="B27" s="32" t="s">
        <v>164</v>
      </c>
      <c r="C27" s="29"/>
      <c r="D27" s="33"/>
      <c r="E27" s="38"/>
      <c r="F27" s="37" t="str">
        <f t="shared" si="0"/>
        <v/>
      </c>
      <c r="G27" s="31"/>
    </row>
    <row r="28" ht="23" customHeight="1" spans="1:7">
      <c r="A28" s="29" t="s">
        <v>23</v>
      </c>
      <c r="B28" s="32" t="s">
        <v>165</v>
      </c>
      <c r="C28" s="29" t="s">
        <v>44</v>
      </c>
      <c r="D28" s="35" t="s">
        <v>313</v>
      </c>
      <c r="E28" s="36"/>
      <c r="F28" s="37" t="str">
        <f t="shared" si="0"/>
        <v/>
      </c>
      <c r="G28" s="31"/>
    </row>
    <row r="29" ht="23" customHeight="1" spans="1:7">
      <c r="A29" s="29" t="s">
        <v>166</v>
      </c>
      <c r="B29" s="32" t="s">
        <v>167</v>
      </c>
      <c r="C29" s="29"/>
      <c r="D29" s="35"/>
      <c r="E29" s="36"/>
      <c r="F29" s="37" t="str">
        <f t="shared" si="0"/>
        <v/>
      </c>
      <c r="G29" s="31"/>
    </row>
    <row r="30" ht="23" customHeight="1" spans="1:7">
      <c r="A30" s="29" t="s">
        <v>168</v>
      </c>
      <c r="B30" s="32" t="s">
        <v>169</v>
      </c>
      <c r="C30" s="29"/>
      <c r="D30" s="33"/>
      <c r="E30" s="38"/>
      <c r="F30" s="37" t="str">
        <f t="shared" si="0"/>
        <v/>
      </c>
      <c r="G30" s="31"/>
    </row>
    <row r="31" ht="34" customHeight="1" spans="1:7">
      <c r="A31" s="29" t="s">
        <v>23</v>
      </c>
      <c r="B31" s="32" t="s">
        <v>106</v>
      </c>
      <c r="C31" s="29" t="s">
        <v>40</v>
      </c>
      <c r="D31" s="35" t="s">
        <v>314</v>
      </c>
      <c r="E31" s="36"/>
      <c r="F31" s="37" t="str">
        <f t="shared" si="0"/>
        <v/>
      </c>
      <c r="G31" s="31"/>
    </row>
    <row r="32" ht="23" customHeight="1" spans="1:7">
      <c r="A32" s="29" t="s">
        <v>25</v>
      </c>
      <c r="B32" s="32" t="s">
        <v>103</v>
      </c>
      <c r="C32" s="29" t="s">
        <v>40</v>
      </c>
      <c r="D32" s="35" t="s">
        <v>314</v>
      </c>
      <c r="E32" s="36"/>
      <c r="F32" s="37" t="str">
        <f t="shared" si="0"/>
        <v/>
      </c>
      <c r="G32" s="31"/>
    </row>
    <row r="33" ht="23" customHeight="1" spans="1:7">
      <c r="A33" s="29" t="s">
        <v>27</v>
      </c>
      <c r="B33" s="32" t="s">
        <v>171</v>
      </c>
      <c r="C33" s="29" t="s">
        <v>40</v>
      </c>
      <c r="D33" s="33" t="s">
        <v>314</v>
      </c>
      <c r="E33" s="38"/>
      <c r="F33" s="37" t="str">
        <f t="shared" si="0"/>
        <v/>
      </c>
      <c r="G33" s="31"/>
    </row>
    <row r="34" ht="23" customHeight="1" spans="1:7">
      <c r="A34" s="29" t="s">
        <v>172</v>
      </c>
      <c r="B34" s="32" t="s">
        <v>315</v>
      </c>
      <c r="C34" s="29" t="s">
        <v>44</v>
      </c>
      <c r="D34" s="33" t="s">
        <v>245</v>
      </c>
      <c r="E34" s="38"/>
      <c r="F34" s="37" t="str">
        <f t="shared" si="0"/>
        <v/>
      </c>
      <c r="G34" s="31"/>
    </row>
    <row r="35" ht="23" customHeight="1" spans="1:7">
      <c r="A35" s="29" t="s">
        <v>175</v>
      </c>
      <c r="B35" s="32" t="s">
        <v>176</v>
      </c>
      <c r="C35" s="29"/>
      <c r="D35" s="35"/>
      <c r="E35" s="36"/>
      <c r="F35" s="37" t="str">
        <f t="shared" si="0"/>
        <v/>
      </c>
      <c r="G35" s="31"/>
    </row>
    <row r="36" ht="23" customHeight="1" spans="1:7">
      <c r="A36" s="29" t="s">
        <v>23</v>
      </c>
      <c r="B36" s="32" t="s">
        <v>177</v>
      </c>
      <c r="C36" s="29" t="s">
        <v>40</v>
      </c>
      <c r="D36" s="35" t="s">
        <v>316</v>
      </c>
      <c r="E36" s="36"/>
      <c r="F36" s="37" t="str">
        <f t="shared" si="0"/>
        <v/>
      </c>
      <c r="G36" s="31"/>
    </row>
    <row r="37" ht="23" customHeight="1" spans="1:7">
      <c r="A37" s="29" t="s">
        <v>25</v>
      </c>
      <c r="B37" s="32" t="s">
        <v>179</v>
      </c>
      <c r="C37" s="29" t="s">
        <v>40</v>
      </c>
      <c r="D37" s="35" t="s">
        <v>316</v>
      </c>
      <c r="E37" s="36"/>
      <c r="F37" s="37" t="str">
        <f t="shared" si="0"/>
        <v/>
      </c>
      <c r="G37" s="31"/>
    </row>
    <row r="38" ht="23" customHeight="1" spans="1:7">
      <c r="A38" s="29" t="s">
        <v>180</v>
      </c>
      <c r="B38" s="32" t="s">
        <v>181</v>
      </c>
      <c r="C38" s="29"/>
      <c r="D38" s="35"/>
      <c r="E38" s="36"/>
      <c r="F38" s="37" t="str">
        <f t="shared" si="0"/>
        <v/>
      </c>
      <c r="G38" s="31"/>
    </row>
    <row r="39" ht="30" customHeight="1" spans="1:7">
      <c r="A39" s="29" t="s">
        <v>182</v>
      </c>
      <c r="B39" s="32" t="s">
        <v>183</v>
      </c>
      <c r="C39" s="29" t="s">
        <v>184</v>
      </c>
      <c r="D39" s="35" t="s">
        <v>317</v>
      </c>
      <c r="E39" s="36"/>
      <c r="F39" s="37" t="str">
        <f t="shared" si="0"/>
        <v/>
      </c>
      <c r="G39" s="31"/>
    </row>
    <row r="40" ht="23" customHeight="1" spans="1:7">
      <c r="A40" s="29" t="s">
        <v>186</v>
      </c>
      <c r="B40" s="32" t="s">
        <v>187</v>
      </c>
      <c r="C40" s="29"/>
      <c r="D40" s="35"/>
      <c r="E40" s="36"/>
      <c r="F40" s="37" t="str">
        <f t="shared" si="0"/>
        <v/>
      </c>
      <c r="G40" s="31"/>
    </row>
    <row r="41" ht="23" customHeight="1" spans="1:7">
      <c r="A41" s="29" t="s">
        <v>283</v>
      </c>
      <c r="B41" s="32" t="s">
        <v>318</v>
      </c>
      <c r="C41" s="29" t="s">
        <v>51</v>
      </c>
      <c r="D41" s="35" t="s">
        <v>319</v>
      </c>
      <c r="E41" s="36"/>
      <c r="F41" s="37" t="str">
        <f t="shared" si="0"/>
        <v/>
      </c>
      <c r="G41" s="31"/>
    </row>
    <row r="42" ht="23" customHeight="1" spans="1:7">
      <c r="A42" s="29" t="s">
        <v>191</v>
      </c>
      <c r="B42" s="32" t="s">
        <v>192</v>
      </c>
      <c r="C42" s="29"/>
      <c r="D42" s="35"/>
      <c r="E42" s="36"/>
      <c r="F42" s="37" t="str">
        <f t="shared" si="0"/>
        <v/>
      </c>
      <c r="G42" s="31"/>
    </row>
    <row r="43" ht="23" customHeight="1" spans="1:7">
      <c r="A43" s="29" t="s">
        <v>193</v>
      </c>
      <c r="B43" s="32" t="s">
        <v>194</v>
      </c>
      <c r="C43" s="29" t="s">
        <v>51</v>
      </c>
      <c r="D43" s="35" t="s">
        <v>320</v>
      </c>
      <c r="E43" s="36"/>
      <c r="F43" s="37" t="str">
        <f t="shared" si="0"/>
        <v/>
      </c>
      <c r="G43" s="31"/>
    </row>
    <row r="44" s="25" customFormat="1" ht="27" customHeight="1" spans="1:7">
      <c r="A44" s="39" t="s">
        <v>196</v>
      </c>
      <c r="B44" s="40"/>
      <c r="C44" s="41">
        <f>SUM(F5:F43)</f>
        <v>0</v>
      </c>
      <c r="D44" s="41"/>
      <c r="E44" s="42" t="s">
        <v>33</v>
      </c>
      <c r="F44" s="43"/>
      <c r="G44" s="31"/>
    </row>
  </sheetData>
  <sheetProtection algorithmName="SHA-512" hashValue="vz+Hxjcb5AfKetkBZKOtVilfnUCkdvWP/F8jcGtzaU/oYEvEcBKCMVbmUChzgT6xy9Jg36G3iKlDya1g8zvQww==" saltValue="uyFp2HZjGf7kT+pL9oU9yA==" spinCount="100000" sheet="1" objects="1"/>
  <mergeCells count="6">
    <mergeCell ref="A1:F1"/>
    <mergeCell ref="A2:D2"/>
    <mergeCell ref="A3:F3"/>
    <mergeCell ref="A44:B44"/>
    <mergeCell ref="C44:D44"/>
    <mergeCell ref="E44:F44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showZeros="0" zoomScaleSheetLayoutView="60" workbookViewId="0">
      <selection activeCell="B8" sqref="B8"/>
    </sheetView>
  </sheetViews>
  <sheetFormatPr defaultColWidth="8.88571428571429" defaultRowHeight="12" outlineLevelCol="6"/>
  <cols>
    <col min="1" max="1" width="8.39047619047619" style="25" customWidth="1"/>
    <col min="2" max="2" width="35.7809523809524" style="25" customWidth="1"/>
    <col min="3" max="3" width="6.71428571428571" style="25" customWidth="1"/>
    <col min="4" max="6" width="10.0666666666667" style="25" customWidth="1"/>
    <col min="7" max="7" width="7.05714285714286" style="25" customWidth="1"/>
    <col min="8" max="16384" width="8.88571428571429" style="25"/>
  </cols>
  <sheetData>
    <row r="1" s="23" customFormat="1" ht="22" customHeight="1" spans="1:7">
      <c r="A1" s="26" t="s">
        <v>0</v>
      </c>
      <c r="B1" s="26"/>
      <c r="C1" s="26"/>
      <c r="D1" s="26"/>
      <c r="E1" s="26"/>
      <c r="F1" s="26"/>
      <c r="G1" s="27"/>
    </row>
    <row r="2" s="24" customFormat="1" ht="22" customHeight="1" spans="1:4">
      <c r="A2" s="28" t="s">
        <v>287</v>
      </c>
      <c r="B2" s="28"/>
      <c r="C2" s="28"/>
      <c r="D2" s="28"/>
    </row>
    <row r="3" ht="22" customHeight="1" spans="1:7">
      <c r="A3" s="29" t="s">
        <v>197</v>
      </c>
      <c r="B3" s="29"/>
      <c r="C3" s="29"/>
      <c r="D3" s="29"/>
      <c r="E3" s="29"/>
      <c r="F3" s="30"/>
      <c r="G3" s="31"/>
    </row>
    <row r="4" ht="22" customHeight="1" spans="1:7">
      <c r="A4" s="29" t="s">
        <v>3</v>
      </c>
      <c r="B4" s="29" t="s">
        <v>4</v>
      </c>
      <c r="C4" s="29" t="s">
        <v>5</v>
      </c>
      <c r="D4" s="29" t="s">
        <v>6</v>
      </c>
      <c r="E4" s="29" t="s">
        <v>7</v>
      </c>
      <c r="F4" s="30" t="s">
        <v>8</v>
      </c>
      <c r="G4" s="31"/>
    </row>
    <row r="5" ht="30" customHeight="1" spans="1:7">
      <c r="A5" s="29" t="s">
        <v>198</v>
      </c>
      <c r="B5" s="32" t="s">
        <v>199</v>
      </c>
      <c r="C5" s="29"/>
      <c r="D5" s="33"/>
      <c r="E5" s="33"/>
      <c r="F5" s="34"/>
      <c r="G5" s="31"/>
    </row>
    <row r="6" ht="30" customHeight="1" spans="1:7">
      <c r="A6" s="29" t="s">
        <v>200</v>
      </c>
      <c r="B6" s="32" t="s">
        <v>201</v>
      </c>
      <c r="C6" s="29"/>
      <c r="D6" s="33"/>
      <c r="E6" s="33"/>
      <c r="F6" s="34"/>
      <c r="G6" s="31"/>
    </row>
    <row r="7" ht="30" customHeight="1" spans="1:7">
      <c r="A7" s="29" t="s">
        <v>23</v>
      </c>
      <c r="B7" s="32" t="s">
        <v>202</v>
      </c>
      <c r="C7" s="29" t="s">
        <v>51</v>
      </c>
      <c r="D7" s="35" t="s">
        <v>52</v>
      </c>
      <c r="E7" s="36"/>
      <c r="F7" s="37" t="str">
        <f t="shared" ref="F7:F15" si="0">IF(ISBLANK(D7),"",IF(ISBLANK(E7),"",ROUND(D7*E7,0)))</f>
        <v/>
      </c>
      <c r="G7" s="31"/>
    </row>
    <row r="8" ht="30" customHeight="1" spans="1:7">
      <c r="A8" s="29" t="s">
        <v>203</v>
      </c>
      <c r="B8" s="32" t="s">
        <v>50</v>
      </c>
      <c r="C8" s="29" t="s">
        <v>51</v>
      </c>
      <c r="D8" s="35" t="s">
        <v>52</v>
      </c>
      <c r="E8" s="36"/>
      <c r="F8" s="37" t="str">
        <f t="shared" si="0"/>
        <v/>
      </c>
      <c r="G8" s="31"/>
    </row>
    <row r="9" ht="30" customHeight="1" spans="1:7">
      <c r="A9" s="29" t="s">
        <v>204</v>
      </c>
      <c r="B9" s="32" t="s">
        <v>205</v>
      </c>
      <c r="C9" s="29"/>
      <c r="D9" s="33"/>
      <c r="E9" s="36"/>
      <c r="F9" s="37" t="str">
        <f t="shared" si="0"/>
        <v/>
      </c>
      <c r="G9" s="31"/>
    </row>
    <row r="10" ht="30" customHeight="1" spans="1:7">
      <c r="A10" s="29" t="s">
        <v>206</v>
      </c>
      <c r="B10" s="32" t="s">
        <v>207</v>
      </c>
      <c r="C10" s="29"/>
      <c r="D10" s="35"/>
      <c r="E10" s="36"/>
      <c r="F10" s="37" t="str">
        <f t="shared" si="0"/>
        <v/>
      </c>
      <c r="G10" s="31"/>
    </row>
    <row r="11" ht="30" customHeight="1" spans="1:7">
      <c r="A11" s="29" t="s">
        <v>23</v>
      </c>
      <c r="B11" s="32" t="s">
        <v>208</v>
      </c>
      <c r="C11" s="29" t="s">
        <v>209</v>
      </c>
      <c r="D11" s="33" t="s">
        <v>210</v>
      </c>
      <c r="E11" s="36"/>
      <c r="F11" s="37" t="str">
        <f t="shared" si="0"/>
        <v/>
      </c>
      <c r="G11" s="31"/>
    </row>
    <row r="12" ht="30" customHeight="1" spans="1:7">
      <c r="A12" s="29" t="s">
        <v>211</v>
      </c>
      <c r="B12" s="32" t="s">
        <v>212</v>
      </c>
      <c r="C12" s="29"/>
      <c r="D12" s="33"/>
      <c r="E12" s="36"/>
      <c r="F12" s="37" t="str">
        <f t="shared" si="0"/>
        <v/>
      </c>
      <c r="G12" s="31"/>
    </row>
    <row r="13" ht="30" customHeight="1" spans="1:7">
      <c r="A13" s="29" t="s">
        <v>23</v>
      </c>
      <c r="B13" s="32" t="s">
        <v>213</v>
      </c>
      <c r="C13" s="29" t="s">
        <v>184</v>
      </c>
      <c r="D13" s="35" t="s">
        <v>210</v>
      </c>
      <c r="E13" s="36"/>
      <c r="F13" s="37" t="str">
        <f t="shared" si="0"/>
        <v/>
      </c>
      <c r="G13" s="31"/>
    </row>
    <row r="14" ht="30" customHeight="1" spans="1:7">
      <c r="A14" s="29" t="s">
        <v>214</v>
      </c>
      <c r="B14" s="32" t="s">
        <v>215</v>
      </c>
      <c r="C14" s="29"/>
      <c r="D14" s="33"/>
      <c r="E14" s="38"/>
      <c r="F14" s="37" t="str">
        <f t="shared" si="0"/>
        <v/>
      </c>
      <c r="G14" s="31"/>
    </row>
    <row r="15" ht="30" customHeight="1" spans="1:7">
      <c r="A15" s="29" t="s">
        <v>23</v>
      </c>
      <c r="B15" s="32" t="s">
        <v>216</v>
      </c>
      <c r="C15" s="29" t="s">
        <v>184</v>
      </c>
      <c r="D15" s="33" t="s">
        <v>217</v>
      </c>
      <c r="E15" s="38"/>
      <c r="F15" s="37" t="str">
        <f t="shared" si="0"/>
        <v/>
      </c>
      <c r="G15" s="31"/>
    </row>
    <row r="16" ht="30" customHeight="1" spans="1:7">
      <c r="A16" s="29" t="s">
        <v>218</v>
      </c>
      <c r="B16" s="32" t="s">
        <v>219</v>
      </c>
      <c r="C16" s="29"/>
      <c r="D16" s="33"/>
      <c r="E16" s="38"/>
      <c r="F16" s="37"/>
      <c r="G16" s="31"/>
    </row>
    <row r="17" ht="30" customHeight="1" spans="1:7">
      <c r="A17" s="29" t="s">
        <v>220</v>
      </c>
      <c r="B17" s="32" t="s">
        <v>221</v>
      </c>
      <c r="C17" s="29"/>
      <c r="D17" s="33"/>
      <c r="E17" s="38"/>
      <c r="F17" s="37"/>
      <c r="G17" s="31"/>
    </row>
    <row r="18" ht="30" customHeight="1" spans="1:7">
      <c r="A18" s="29" t="s">
        <v>23</v>
      </c>
      <c r="B18" s="32" t="s">
        <v>222</v>
      </c>
      <c r="C18" s="29" t="s">
        <v>40</v>
      </c>
      <c r="D18" s="33" t="s">
        <v>321</v>
      </c>
      <c r="E18" s="38"/>
      <c r="F18" s="37" t="str">
        <f>IF(ISBLANK(D18),"",IF(ISBLANK(E18),"",ROUND(D18*E18,0)))</f>
        <v/>
      </c>
      <c r="G18" s="31"/>
    </row>
    <row r="19" ht="30" customHeight="1" spans="1:7">
      <c r="A19" s="39" t="s">
        <v>224</v>
      </c>
      <c r="B19" s="40"/>
      <c r="C19" s="41">
        <f>SUM(F3:F18)</f>
        <v>0</v>
      </c>
      <c r="D19" s="41"/>
      <c r="E19" s="42" t="s">
        <v>33</v>
      </c>
      <c r="F19" s="43"/>
      <c r="G19" s="31"/>
    </row>
    <row r="20" ht="47" customHeight="1" spans="1:7">
      <c r="A20" s="31"/>
      <c r="B20" s="31"/>
      <c r="C20" s="31"/>
      <c r="D20" s="31"/>
      <c r="E20" s="31"/>
      <c r="F20" s="31"/>
      <c r="G20" s="31"/>
    </row>
  </sheetData>
  <sheetProtection algorithmName="SHA-512" hashValue="2SghzSx18tBVn2WcHtmswkeoojhht45VVGowL7RQ+seHXa3dC65ENv72fvvS9Y4cDXZ5nZdLftMnyRhvRMO5hA==" saltValue="BgKwxLx7urc2mNxQTgYLlA==" spinCount="100000" sheet="1" objects="1"/>
  <mergeCells count="6">
    <mergeCell ref="A1:F1"/>
    <mergeCell ref="A2:D2"/>
    <mergeCell ref="A3:F3"/>
    <mergeCell ref="A19:B19"/>
    <mergeCell ref="C19:D19"/>
    <mergeCell ref="E19:F19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1"/>
  </sheetPr>
  <dimension ref="A1:F14"/>
  <sheetViews>
    <sheetView showZeros="0" zoomScale="85" zoomScaleNormal="85" zoomScaleSheetLayoutView="60" workbookViewId="0">
      <selection activeCell="F10" sqref="F10"/>
    </sheetView>
  </sheetViews>
  <sheetFormatPr defaultColWidth="8.88571428571429" defaultRowHeight="13.5" outlineLevelCol="5"/>
  <cols>
    <col min="1" max="1" width="6.71428571428571" style="13" customWidth="1"/>
    <col min="2" max="2" width="8.39047619047619" style="13" customWidth="1"/>
    <col min="3" max="3" width="71.9238095238095" style="13" customWidth="1"/>
    <col min="4" max="4" width="14.8857142857143" style="13" customWidth="1"/>
    <col min="5" max="5" width="8.88571428571429" style="13"/>
    <col min="6" max="6" width="14.5714285714286" style="13"/>
    <col min="7" max="7" width="12" style="13"/>
    <col min="8" max="16384" width="8.88571428571429" style="13"/>
  </cols>
  <sheetData>
    <row r="1" ht="27" customHeight="1" spans="1:4">
      <c r="A1" s="3" t="s">
        <v>322</v>
      </c>
      <c r="B1" s="3"/>
      <c r="C1" s="3"/>
      <c r="D1" s="3"/>
    </row>
    <row r="2" ht="33" customHeight="1" spans="1:4">
      <c r="A2" s="4" t="s">
        <v>287</v>
      </c>
      <c r="B2" s="4"/>
      <c r="C2" s="4"/>
      <c r="D2" s="5"/>
    </row>
    <row r="3" s="1" customFormat="1" ht="30.05" customHeight="1" spans="1:5">
      <c r="A3" s="14" t="s">
        <v>226</v>
      </c>
      <c r="B3" s="14" t="s">
        <v>227</v>
      </c>
      <c r="C3" s="15" t="s">
        <v>228</v>
      </c>
      <c r="D3" s="14" t="s">
        <v>229</v>
      </c>
      <c r="E3" s="8"/>
    </row>
    <row r="4" ht="30" customHeight="1" spans="1:4">
      <c r="A4" s="16" t="s">
        <v>14</v>
      </c>
      <c r="B4" s="16" t="s">
        <v>230</v>
      </c>
      <c r="C4" s="16" t="s">
        <v>231</v>
      </c>
      <c r="D4" s="17">
        <f>+'100章（大角峪南桥）'!C15</f>
        <v>0</v>
      </c>
    </row>
    <row r="5" ht="30" customHeight="1" spans="1:4">
      <c r="A5" s="16" t="s">
        <v>217</v>
      </c>
      <c r="B5" s="16" t="s">
        <v>232</v>
      </c>
      <c r="C5" s="16" t="s">
        <v>233</v>
      </c>
      <c r="D5" s="17">
        <f>+'200章（大角峪南桥）'!C26</f>
        <v>0</v>
      </c>
    </row>
    <row r="6" ht="30" customHeight="1" spans="1:4">
      <c r="A6" s="16" t="s">
        <v>234</v>
      </c>
      <c r="B6" s="16">
        <v>300</v>
      </c>
      <c r="C6" s="16" t="s">
        <v>235</v>
      </c>
      <c r="D6" s="17">
        <f>+'300章（大角峪南桥）'!C18</f>
        <v>0</v>
      </c>
    </row>
    <row r="7" ht="30" customHeight="1" spans="1:4">
      <c r="A7" s="16" t="s">
        <v>210</v>
      </c>
      <c r="B7" s="16" t="s">
        <v>236</v>
      </c>
      <c r="C7" s="16" t="s">
        <v>237</v>
      </c>
      <c r="D7" s="17">
        <f>+'400章 （大角峪南桥）'!C44</f>
        <v>0</v>
      </c>
    </row>
    <row r="8" ht="30" customHeight="1" spans="1:4">
      <c r="A8" s="16" t="s">
        <v>238</v>
      </c>
      <c r="B8" s="16" t="s">
        <v>239</v>
      </c>
      <c r="C8" s="16" t="s">
        <v>240</v>
      </c>
      <c r="D8" s="17">
        <f>+'600章 （大角峪南桥）'!C19</f>
        <v>0</v>
      </c>
    </row>
    <row r="9" ht="30" customHeight="1" spans="1:4">
      <c r="A9" s="16" t="s">
        <v>241</v>
      </c>
      <c r="B9" s="16" t="s">
        <v>242</v>
      </c>
      <c r="C9" s="16"/>
      <c r="D9" s="17">
        <f>SUM(D1:D8)</f>
        <v>0</v>
      </c>
    </row>
    <row r="10" ht="30" customHeight="1" spans="1:4">
      <c r="A10" s="16" t="s">
        <v>243</v>
      </c>
      <c r="B10" s="16" t="s">
        <v>244</v>
      </c>
      <c r="C10" s="16"/>
      <c r="D10" s="18"/>
    </row>
    <row r="11" ht="30" customHeight="1" spans="1:4">
      <c r="A11" s="16" t="s">
        <v>245</v>
      </c>
      <c r="B11" s="16" t="s">
        <v>246</v>
      </c>
      <c r="C11" s="16"/>
      <c r="D11" s="19">
        <f>+'100章（大角峪南桥）'!F8</f>
        <v>0</v>
      </c>
    </row>
    <row r="12" ht="30" customHeight="1" spans="1:4">
      <c r="A12" s="16" t="s">
        <v>247</v>
      </c>
      <c r="B12" s="16" t="s">
        <v>248</v>
      </c>
      <c r="C12" s="16"/>
      <c r="D12" s="17">
        <f>D9-D10-D11</f>
        <v>0</v>
      </c>
    </row>
    <row r="13" ht="30" customHeight="1" spans="1:4">
      <c r="A13" s="16">
        <v>10</v>
      </c>
      <c r="B13" s="16" t="s">
        <v>323</v>
      </c>
      <c r="C13" s="16"/>
      <c r="D13" s="17">
        <f>+ROUND(D9*3%,0)</f>
        <v>0</v>
      </c>
    </row>
    <row r="14" ht="30" customHeight="1" spans="1:6">
      <c r="A14" s="20">
        <v>11</v>
      </c>
      <c r="B14" s="20" t="s">
        <v>250</v>
      </c>
      <c r="C14" s="20"/>
      <c r="D14" s="21">
        <f>D9+D13</f>
        <v>0</v>
      </c>
      <c r="F14" s="22"/>
    </row>
  </sheetData>
  <sheetProtection algorithmName="SHA-512" hashValue="0z5np9/ZvkWn3BmJNK+G1R4f1qw0IMRjWgjbDkgmdZRHggWu820kmP/MBrhxBeo92e16jrcg6vRO7dp1j03z9Q==" saltValue="uj3NnS2jJWyx8JLh25oHVg==" spinCount="100000" sheet="1" objects="1"/>
  <mergeCells count="8">
    <mergeCell ref="A1:D1"/>
    <mergeCell ref="A2:C2"/>
    <mergeCell ref="B9:C9"/>
    <mergeCell ref="B10:C10"/>
    <mergeCell ref="B11:C11"/>
    <mergeCell ref="B12:C12"/>
    <mergeCell ref="B13:C13"/>
    <mergeCell ref="B14:C14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1"/>
  </sheetPr>
  <dimension ref="A1:F7"/>
  <sheetViews>
    <sheetView showZeros="0" zoomScale="85" zoomScaleNormal="85" zoomScaleSheetLayoutView="60" workbookViewId="0">
      <selection activeCell="I5" sqref="I5"/>
    </sheetView>
  </sheetViews>
  <sheetFormatPr defaultColWidth="8.88571428571429" defaultRowHeight="13.5" outlineLevelRow="6" outlineLevelCol="5"/>
  <cols>
    <col min="1" max="1" width="6.71428571428571" style="2" customWidth="1"/>
    <col min="2" max="2" width="62.6857142857143" style="2" customWidth="1"/>
    <col min="3" max="3" width="19.3238095238095" style="2" customWidth="1"/>
    <col min="4" max="4" width="14.8857142857143" style="2" customWidth="1"/>
    <col min="5" max="5" width="8.88571428571429" style="2"/>
    <col min="6" max="6" width="14.5714285714286" style="2"/>
    <col min="7" max="7" width="12" style="2"/>
    <col min="8" max="16384" width="8.88571428571429" style="2"/>
  </cols>
  <sheetData>
    <row r="1" ht="27" customHeight="1" spans="1:4">
      <c r="A1" s="3" t="s">
        <v>324</v>
      </c>
      <c r="B1" s="3"/>
      <c r="C1" s="3"/>
      <c r="D1" s="3"/>
    </row>
    <row r="2" ht="33" customHeight="1" spans="1:4">
      <c r="A2" s="4" t="s">
        <v>325</v>
      </c>
      <c r="B2" s="4"/>
      <c r="C2" s="4"/>
      <c r="D2" s="5"/>
    </row>
    <row r="3" s="1" customFormat="1" ht="30.05" customHeight="1" spans="1:5">
      <c r="A3" s="6" t="s">
        <v>226</v>
      </c>
      <c r="B3" s="6" t="s">
        <v>326</v>
      </c>
      <c r="C3" s="7" t="s">
        <v>327</v>
      </c>
      <c r="D3" s="6" t="s">
        <v>328</v>
      </c>
      <c r="E3" s="8"/>
    </row>
    <row r="4" ht="30" customHeight="1" spans="1:4">
      <c r="A4" s="6">
        <v>1</v>
      </c>
      <c r="B4" s="9" t="s">
        <v>329</v>
      </c>
      <c r="C4" s="6">
        <f>+'汇总（张庄子）'!D14</f>
        <v>0</v>
      </c>
      <c r="D4" s="10">
        <f>+'汇总（张庄子）'!D12</f>
        <v>0</v>
      </c>
    </row>
    <row r="5" ht="30" customHeight="1" spans="1:4">
      <c r="A5" s="6">
        <v>2</v>
      </c>
      <c r="B5" s="9" t="s">
        <v>330</v>
      </c>
      <c r="C5" s="6">
        <f>+'汇总（南对峪）'!D14</f>
        <v>0</v>
      </c>
      <c r="D5" s="10">
        <f>+'汇总（南对峪）'!D12</f>
        <v>0</v>
      </c>
    </row>
    <row r="6" ht="30" customHeight="1" spans="1:4">
      <c r="A6" s="6">
        <v>3</v>
      </c>
      <c r="B6" s="9" t="s">
        <v>331</v>
      </c>
      <c r="C6" s="6">
        <f>+'汇总（大角峪南桥）'!D14</f>
        <v>0</v>
      </c>
      <c r="D6" s="10">
        <f>+'汇总（大角峪南桥）'!D12</f>
        <v>0</v>
      </c>
    </row>
    <row r="7" ht="30" customHeight="1" spans="1:6">
      <c r="A7" s="6">
        <v>4</v>
      </c>
      <c r="B7" s="11" t="s">
        <v>332</v>
      </c>
      <c r="C7" s="6">
        <f>+C6+C5+C4</f>
        <v>0</v>
      </c>
      <c r="D7" s="10">
        <f>+D6+D5+D4</f>
        <v>0</v>
      </c>
      <c r="F7" s="12"/>
    </row>
  </sheetData>
  <sheetProtection algorithmName="SHA-512" hashValue="QvcVJSWCm8hV38iBUPC7ZOYtfNuLK2PbcjKUwzn0Vo1zSeawryj7boplZ1BotF7H59IeWBYUz8Sk0tHjcRVwWw==" saltValue="OdvrPs5xy6uODRDKTESF3w==" spinCount="100000" sheet="1" objects="1"/>
  <mergeCells count="2">
    <mergeCell ref="A1:D1"/>
    <mergeCell ref="A2:C2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showZeros="0" tabSelected="1" zoomScaleSheetLayoutView="60" topLeftCell="A13" workbookViewId="0">
      <selection activeCell="E21" sqref="E21"/>
    </sheetView>
  </sheetViews>
  <sheetFormatPr defaultColWidth="8.88571428571429" defaultRowHeight="12" outlineLevelCol="6"/>
  <cols>
    <col min="1" max="1" width="8.39047619047619" style="99" customWidth="1"/>
    <col min="2" max="2" width="35.7809523809524" style="99" customWidth="1"/>
    <col min="3" max="3" width="6.71428571428571" style="99" customWidth="1"/>
    <col min="4" max="6" width="10.0666666666667" style="99" customWidth="1"/>
    <col min="7" max="7" width="7.05714285714286" style="99" customWidth="1"/>
    <col min="8" max="16384" width="8.88571428571429" style="99"/>
  </cols>
  <sheetData>
    <row r="1" s="97" customFormat="1" ht="22" customHeight="1" spans="1:7">
      <c r="A1" s="26" t="s">
        <v>0</v>
      </c>
      <c r="B1" s="26"/>
      <c r="C1" s="26"/>
      <c r="D1" s="26"/>
      <c r="E1" s="26"/>
      <c r="F1" s="26"/>
      <c r="G1" s="27"/>
    </row>
    <row r="2" s="98" customFormat="1" ht="22" customHeight="1" spans="1:4">
      <c r="A2" s="87" t="s">
        <v>1</v>
      </c>
      <c r="B2" s="87"/>
      <c r="C2" s="87"/>
      <c r="D2" s="87"/>
    </row>
    <row r="3" ht="22" customHeight="1" spans="1:7">
      <c r="A3" s="51" t="s">
        <v>34</v>
      </c>
      <c r="B3" s="52"/>
      <c r="C3" s="52"/>
      <c r="D3" s="52"/>
      <c r="E3" s="52"/>
      <c r="F3" s="53"/>
      <c r="G3" s="31"/>
    </row>
    <row r="4" ht="22" customHeight="1" spans="1:7">
      <c r="A4" s="54" t="s">
        <v>3</v>
      </c>
      <c r="B4" s="55" t="s">
        <v>4</v>
      </c>
      <c r="C4" s="55" t="s">
        <v>5</v>
      </c>
      <c r="D4" s="55" t="s">
        <v>6</v>
      </c>
      <c r="E4" s="55" t="s">
        <v>7</v>
      </c>
      <c r="F4" s="55" t="s">
        <v>8</v>
      </c>
      <c r="G4" s="31"/>
    </row>
    <row r="5" ht="29" customHeight="1" spans="1:7">
      <c r="A5" s="56" t="s">
        <v>35</v>
      </c>
      <c r="B5" s="57" t="s">
        <v>36</v>
      </c>
      <c r="C5" s="58"/>
      <c r="D5" s="68"/>
      <c r="E5" s="68"/>
      <c r="F5" s="68"/>
      <c r="G5" s="31"/>
    </row>
    <row r="6" ht="29" customHeight="1" spans="1:7">
      <c r="A6" s="56" t="s">
        <v>37</v>
      </c>
      <c r="B6" s="57" t="s">
        <v>38</v>
      </c>
      <c r="C6" s="58"/>
      <c r="D6" s="68"/>
      <c r="E6" s="69"/>
      <c r="F6" s="68"/>
      <c r="G6" s="31"/>
    </row>
    <row r="7" ht="29" customHeight="1" spans="1:7">
      <c r="A7" s="56" t="s">
        <v>23</v>
      </c>
      <c r="B7" s="57" t="s">
        <v>39</v>
      </c>
      <c r="C7" s="58" t="s">
        <v>40</v>
      </c>
      <c r="D7" s="70">
        <v>350</v>
      </c>
      <c r="E7" s="71"/>
      <c r="F7" s="61" t="str">
        <f t="shared" ref="F7:F10" si="0">IF(ISBLANK(D7),"",IF(ISBLANK(E7),"",ROUND(D7*E7,0)))</f>
        <v/>
      </c>
      <c r="G7" s="31"/>
    </row>
    <row r="8" ht="29" customHeight="1" spans="1:7">
      <c r="A8" s="56" t="s">
        <v>41</v>
      </c>
      <c r="B8" s="57" t="s">
        <v>42</v>
      </c>
      <c r="C8" s="58"/>
      <c r="D8" s="70"/>
      <c r="E8" s="71"/>
      <c r="F8" s="61" t="str">
        <f t="shared" si="0"/>
        <v/>
      </c>
      <c r="G8" s="31"/>
    </row>
    <row r="9" ht="29" customHeight="1" spans="1:7">
      <c r="A9" s="56" t="s">
        <v>23</v>
      </c>
      <c r="B9" s="57" t="s">
        <v>43</v>
      </c>
      <c r="C9" s="58" t="s">
        <v>44</v>
      </c>
      <c r="D9" s="70" t="s">
        <v>45</v>
      </c>
      <c r="E9" s="71"/>
      <c r="F9" s="61" t="str">
        <f t="shared" si="0"/>
        <v/>
      </c>
      <c r="G9" s="31"/>
    </row>
    <row r="10" ht="29" customHeight="1" spans="1:7">
      <c r="A10" s="56" t="s">
        <v>25</v>
      </c>
      <c r="B10" s="57" t="s">
        <v>46</v>
      </c>
      <c r="C10" s="58" t="s">
        <v>44</v>
      </c>
      <c r="D10" s="70">
        <v>1.2</v>
      </c>
      <c r="E10" s="71"/>
      <c r="F10" s="61" t="str">
        <f t="shared" si="0"/>
        <v/>
      </c>
      <c r="G10" s="31"/>
    </row>
    <row r="11" ht="29" customHeight="1" spans="1:7">
      <c r="A11" s="56" t="s">
        <v>27</v>
      </c>
      <c r="B11" s="57" t="s">
        <v>47</v>
      </c>
      <c r="C11" s="58" t="s">
        <v>44</v>
      </c>
      <c r="D11" s="70" t="s">
        <v>48</v>
      </c>
      <c r="E11" s="71"/>
      <c r="F11" s="61" t="str">
        <f t="shared" ref="F11:F31" si="1">IF(ISBLANK(D11),"",IF(ISBLANK(E11),"",ROUND(D11*E11,0)))</f>
        <v/>
      </c>
      <c r="G11" s="31"/>
    </row>
    <row r="12" ht="29" customHeight="1" spans="1:7">
      <c r="A12" s="56" t="s">
        <v>49</v>
      </c>
      <c r="B12" s="57" t="s">
        <v>50</v>
      </c>
      <c r="C12" s="58" t="s">
        <v>51</v>
      </c>
      <c r="D12" s="70" t="s">
        <v>52</v>
      </c>
      <c r="E12" s="71"/>
      <c r="F12" s="61" t="str">
        <f t="shared" si="1"/>
        <v/>
      </c>
      <c r="G12" s="31"/>
    </row>
    <row r="13" s="99" customFormat="1" ht="29" customHeight="1" spans="1:7">
      <c r="A13" s="56" t="s">
        <v>53</v>
      </c>
      <c r="B13" s="57" t="s">
        <v>54</v>
      </c>
      <c r="C13" s="58"/>
      <c r="D13" s="70"/>
      <c r="E13" s="71"/>
      <c r="F13" s="61" t="str">
        <f t="shared" si="1"/>
        <v/>
      </c>
      <c r="G13" s="31"/>
    </row>
    <row r="14" s="99" customFormat="1" ht="29" customHeight="1" spans="1:7">
      <c r="A14" s="56" t="s">
        <v>27</v>
      </c>
      <c r="B14" s="57" t="s">
        <v>55</v>
      </c>
      <c r="C14" s="58" t="s">
        <v>56</v>
      </c>
      <c r="D14" s="72" t="s">
        <v>57</v>
      </c>
      <c r="E14" s="71"/>
      <c r="F14" s="61" t="str">
        <f t="shared" si="1"/>
        <v/>
      </c>
      <c r="G14" s="31"/>
    </row>
    <row r="15" s="99" customFormat="1" ht="29" customHeight="1" spans="1:7">
      <c r="A15" s="56" t="s">
        <v>49</v>
      </c>
      <c r="B15" s="57" t="s">
        <v>58</v>
      </c>
      <c r="C15" s="58" t="s">
        <v>56</v>
      </c>
      <c r="D15" s="70" t="s">
        <v>57</v>
      </c>
      <c r="E15" s="71"/>
      <c r="F15" s="61" t="str">
        <f t="shared" si="1"/>
        <v/>
      </c>
      <c r="G15" s="31"/>
    </row>
    <row r="16" s="99" customFormat="1" ht="29" customHeight="1" spans="1:7">
      <c r="A16" s="56" t="s">
        <v>59</v>
      </c>
      <c r="B16" s="57" t="s">
        <v>60</v>
      </c>
      <c r="C16" s="58" t="s">
        <v>56</v>
      </c>
      <c r="D16" s="70" t="s">
        <v>57</v>
      </c>
      <c r="E16" s="71"/>
      <c r="F16" s="61" t="str">
        <f t="shared" si="1"/>
        <v/>
      </c>
      <c r="G16" s="31"/>
    </row>
    <row r="17" s="99" customFormat="1" ht="29" customHeight="1" spans="1:7">
      <c r="A17" s="56" t="s">
        <v>61</v>
      </c>
      <c r="B17" s="57" t="s">
        <v>62</v>
      </c>
      <c r="C17" s="58"/>
      <c r="D17" s="72"/>
      <c r="E17" s="71"/>
      <c r="F17" s="61" t="str">
        <f t="shared" si="1"/>
        <v/>
      </c>
      <c r="G17" s="31"/>
    </row>
    <row r="18" s="99" customFormat="1" ht="29" customHeight="1" spans="1:7">
      <c r="A18" s="56" t="s">
        <v>23</v>
      </c>
      <c r="B18" s="57" t="s">
        <v>63</v>
      </c>
      <c r="C18" s="58" t="s">
        <v>64</v>
      </c>
      <c r="D18" s="70" t="s">
        <v>65</v>
      </c>
      <c r="E18" s="71"/>
      <c r="F18" s="61" t="str">
        <f t="shared" si="1"/>
        <v/>
      </c>
      <c r="G18" s="31"/>
    </row>
    <row r="19" s="99" customFormat="1" ht="29" customHeight="1" spans="1:7">
      <c r="A19" s="56" t="s">
        <v>66</v>
      </c>
      <c r="B19" s="57" t="s">
        <v>67</v>
      </c>
      <c r="C19" s="58"/>
      <c r="D19" s="72"/>
      <c r="E19" s="71"/>
      <c r="F19" s="61" t="str">
        <f t="shared" si="1"/>
        <v/>
      </c>
      <c r="G19" s="31"/>
    </row>
    <row r="20" s="99" customFormat="1" ht="29" customHeight="1" spans="1:7">
      <c r="A20" s="56" t="s">
        <v>23</v>
      </c>
      <c r="B20" s="57" t="s">
        <v>68</v>
      </c>
      <c r="C20" s="58" t="s">
        <v>69</v>
      </c>
      <c r="D20" s="70">
        <v>1</v>
      </c>
      <c r="E20" s="71"/>
      <c r="F20" s="61" t="str">
        <f t="shared" si="1"/>
        <v/>
      </c>
      <c r="G20" s="31"/>
    </row>
    <row r="21" s="99" customFormat="1" ht="29" customHeight="1" spans="1:7">
      <c r="A21" s="56" t="s">
        <v>70</v>
      </c>
      <c r="B21" s="57" t="s">
        <v>71</v>
      </c>
      <c r="C21" s="58"/>
      <c r="D21" s="72"/>
      <c r="E21" s="71"/>
      <c r="F21" s="61" t="str">
        <f t="shared" si="1"/>
        <v/>
      </c>
      <c r="G21" s="31"/>
    </row>
    <row r="22" s="99" customFormat="1" ht="29" customHeight="1" spans="1:7">
      <c r="A22" s="56" t="s">
        <v>72</v>
      </c>
      <c r="B22" s="57" t="s">
        <v>73</v>
      </c>
      <c r="C22" s="58"/>
      <c r="D22" s="72"/>
      <c r="E22" s="71"/>
      <c r="F22" s="61" t="str">
        <f t="shared" si="1"/>
        <v/>
      </c>
      <c r="G22" s="31"/>
    </row>
    <row r="23" s="99" customFormat="1" ht="29" customHeight="1" spans="1:7">
      <c r="A23" s="56" t="s">
        <v>74</v>
      </c>
      <c r="B23" s="57" t="s">
        <v>75</v>
      </c>
      <c r="C23" s="58" t="s">
        <v>44</v>
      </c>
      <c r="D23" s="72">
        <v>9</v>
      </c>
      <c r="E23" s="71"/>
      <c r="F23" s="61" t="str">
        <f t="shared" si="1"/>
        <v/>
      </c>
      <c r="G23" s="31"/>
    </row>
    <row r="24" s="99" customFormat="1" ht="29" customHeight="1" spans="1:7">
      <c r="A24" s="56" t="s">
        <v>76</v>
      </c>
      <c r="B24" s="57" t="s">
        <v>77</v>
      </c>
      <c r="C24" s="58"/>
      <c r="D24" s="72"/>
      <c r="E24" s="71"/>
      <c r="F24" s="61" t="str">
        <f t="shared" si="1"/>
        <v/>
      </c>
      <c r="G24" s="31"/>
    </row>
    <row r="25" s="99" customFormat="1" ht="29" customHeight="1" spans="1:7">
      <c r="A25" s="56" t="s">
        <v>78</v>
      </c>
      <c r="B25" s="57" t="s">
        <v>79</v>
      </c>
      <c r="C25" s="58"/>
      <c r="D25" s="72"/>
      <c r="E25" s="71"/>
      <c r="F25" s="61" t="str">
        <f t="shared" si="1"/>
        <v/>
      </c>
      <c r="G25" s="31"/>
    </row>
    <row r="26" s="99" customFormat="1" ht="29" customHeight="1" spans="1:7">
      <c r="A26" s="56" t="s">
        <v>23</v>
      </c>
      <c r="B26" s="57" t="s">
        <v>80</v>
      </c>
      <c r="C26" s="58" t="s">
        <v>44</v>
      </c>
      <c r="D26" s="72">
        <v>397.4</v>
      </c>
      <c r="E26" s="71"/>
      <c r="F26" s="61" t="str">
        <f t="shared" si="1"/>
        <v/>
      </c>
      <c r="G26" s="31"/>
    </row>
    <row r="27" s="99" customFormat="1" ht="29" customHeight="1" spans="1:7">
      <c r="A27" s="56" t="s">
        <v>81</v>
      </c>
      <c r="B27" s="57" t="s">
        <v>82</v>
      </c>
      <c r="C27" s="58"/>
      <c r="D27" s="72"/>
      <c r="E27" s="71"/>
      <c r="F27" s="61" t="str">
        <f t="shared" si="1"/>
        <v/>
      </c>
      <c r="G27" s="31"/>
    </row>
    <row r="28" s="99" customFormat="1" ht="29" customHeight="1" spans="1:7">
      <c r="A28" s="56" t="s">
        <v>23</v>
      </c>
      <c r="B28" s="57" t="s">
        <v>83</v>
      </c>
      <c r="C28" s="58" t="s">
        <v>44</v>
      </c>
      <c r="D28" s="72">
        <v>505.1</v>
      </c>
      <c r="E28" s="71"/>
      <c r="F28" s="61" t="str">
        <f t="shared" si="1"/>
        <v/>
      </c>
      <c r="G28" s="31"/>
    </row>
    <row r="29" s="99" customFormat="1" ht="29" customHeight="1" spans="1:7">
      <c r="A29" s="56" t="s">
        <v>25</v>
      </c>
      <c r="B29" s="57" t="s">
        <v>84</v>
      </c>
      <c r="C29" s="58"/>
      <c r="D29" s="72"/>
      <c r="E29" s="71"/>
      <c r="F29" s="61" t="str">
        <f t="shared" si="1"/>
        <v/>
      </c>
      <c r="G29" s="31"/>
    </row>
    <row r="30" s="99" customFormat="1" ht="29" customHeight="1" spans="1:7">
      <c r="A30" s="56" t="s">
        <v>85</v>
      </c>
      <c r="B30" s="57" t="s">
        <v>86</v>
      </c>
      <c r="C30" s="58" t="s">
        <v>44</v>
      </c>
      <c r="D30" s="72" t="s">
        <v>87</v>
      </c>
      <c r="E30" s="71"/>
      <c r="F30" s="61" t="str">
        <f t="shared" si="1"/>
        <v/>
      </c>
      <c r="G30" s="31"/>
    </row>
    <row r="31" s="99" customFormat="1" ht="29" customHeight="1" spans="1:7">
      <c r="A31" s="56" t="s">
        <v>88</v>
      </c>
      <c r="B31" s="57" t="s">
        <v>89</v>
      </c>
      <c r="C31" s="58" t="s">
        <v>44</v>
      </c>
      <c r="D31" s="70" t="s">
        <v>90</v>
      </c>
      <c r="E31" s="71"/>
      <c r="F31" s="61" t="str">
        <f t="shared" si="1"/>
        <v/>
      </c>
      <c r="G31" s="31"/>
    </row>
    <row r="32" s="99" customFormat="1" ht="29" customHeight="1" spans="1:7">
      <c r="A32" s="64" t="s">
        <v>91</v>
      </c>
      <c r="B32" s="65"/>
      <c r="C32" s="41">
        <f>SUM(F5:F31)</f>
        <v>0</v>
      </c>
      <c r="D32" s="41"/>
      <c r="E32" s="66" t="s">
        <v>33</v>
      </c>
      <c r="F32" s="67"/>
      <c r="G32" s="31"/>
    </row>
  </sheetData>
  <sheetProtection algorithmName="SHA-512" hashValue="NfeJHVAXHQOonBPpts+kIs+b4j5Y9ZnE8d7Ur7Aud/YA7+lD7hK0aXvjFm3jI547z+yTwoysFzY4vP/8M6Uw6g==" saltValue="yoGfECqrUwxGAPozy03/3A==" spinCount="100000" sheet="1" objects="1"/>
  <mergeCells count="6">
    <mergeCell ref="A1:F1"/>
    <mergeCell ref="A2:D2"/>
    <mergeCell ref="A3:F3"/>
    <mergeCell ref="A32:B32"/>
    <mergeCell ref="C32:D32"/>
    <mergeCell ref="E32:F32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showZeros="0" zoomScaleSheetLayoutView="60" workbookViewId="0">
      <selection activeCell="E6" sqref="E6:E15"/>
    </sheetView>
  </sheetViews>
  <sheetFormatPr defaultColWidth="8.88571428571429" defaultRowHeight="12" outlineLevelCol="6"/>
  <cols>
    <col min="1" max="1" width="8.39047619047619" style="99" customWidth="1"/>
    <col min="2" max="2" width="35.7809523809524" style="99" customWidth="1"/>
    <col min="3" max="3" width="6.71428571428571" style="99" customWidth="1"/>
    <col min="4" max="6" width="10.0666666666667" style="99" customWidth="1"/>
    <col min="7" max="7" width="7.05714285714286" style="99" customWidth="1"/>
    <col min="8" max="16384" width="8.88571428571429" style="99"/>
  </cols>
  <sheetData>
    <row r="1" s="97" customFormat="1" ht="22" customHeight="1" spans="1:7">
      <c r="A1" s="26" t="s">
        <v>0</v>
      </c>
      <c r="B1" s="26"/>
      <c r="C1" s="26"/>
      <c r="D1" s="26"/>
      <c r="E1" s="26"/>
      <c r="F1" s="26"/>
      <c r="G1" s="27"/>
    </row>
    <row r="2" s="98" customFormat="1" ht="22" customHeight="1" spans="1:4">
      <c r="A2" s="87" t="s">
        <v>1</v>
      </c>
      <c r="B2" s="87"/>
      <c r="C2" s="87"/>
      <c r="D2" s="87"/>
    </row>
    <row r="3" ht="22" customHeight="1" spans="1:7">
      <c r="A3" s="51" t="s">
        <v>92</v>
      </c>
      <c r="B3" s="52"/>
      <c r="C3" s="52"/>
      <c r="D3" s="52"/>
      <c r="E3" s="52"/>
      <c r="F3" s="53"/>
      <c r="G3" s="31"/>
    </row>
    <row r="4" ht="22" customHeight="1" spans="1:7">
      <c r="A4" s="54" t="s">
        <v>3</v>
      </c>
      <c r="B4" s="55" t="s">
        <v>4</v>
      </c>
      <c r="C4" s="55" t="s">
        <v>5</v>
      </c>
      <c r="D4" s="55" t="s">
        <v>6</v>
      </c>
      <c r="E4" s="55" t="s">
        <v>7</v>
      </c>
      <c r="F4" s="55" t="s">
        <v>8</v>
      </c>
      <c r="G4" s="31"/>
    </row>
    <row r="5" ht="29" customHeight="1" spans="1:7">
      <c r="A5" s="56" t="s">
        <v>93</v>
      </c>
      <c r="B5" s="57" t="s">
        <v>94</v>
      </c>
      <c r="C5" s="58"/>
      <c r="D5" s="59"/>
      <c r="E5" s="59"/>
      <c r="F5" s="59"/>
      <c r="G5" s="31"/>
    </row>
    <row r="6" ht="29" customHeight="1" spans="1:7">
      <c r="A6" s="56" t="s">
        <v>95</v>
      </c>
      <c r="B6" s="57" t="s">
        <v>96</v>
      </c>
      <c r="C6" s="58" t="s">
        <v>40</v>
      </c>
      <c r="D6" s="59">
        <v>140</v>
      </c>
      <c r="E6" s="60"/>
      <c r="F6" s="61" t="str">
        <f>IF(ISBLANK(D6),"",IF(ISBLANK(E6),"",ROUND(D6*E6,0)))</f>
        <v/>
      </c>
      <c r="G6" s="31"/>
    </row>
    <row r="7" ht="29" customHeight="1" spans="1:7">
      <c r="A7" s="56" t="s">
        <v>97</v>
      </c>
      <c r="B7" s="57" t="s">
        <v>98</v>
      </c>
      <c r="C7" s="58" t="s">
        <v>40</v>
      </c>
      <c r="D7" s="59">
        <v>279.5</v>
      </c>
      <c r="E7" s="60"/>
      <c r="F7" s="61" t="str">
        <f t="shared" ref="F7:F13" si="0">IF(ISBLANK(D7),"",IF(ISBLANK(E7),"",ROUND(D7*E7,0)))</f>
        <v/>
      </c>
      <c r="G7" s="31"/>
    </row>
    <row r="8" ht="29" customHeight="1" spans="1:7">
      <c r="A8" s="56" t="s">
        <v>99</v>
      </c>
      <c r="B8" s="57" t="s">
        <v>100</v>
      </c>
      <c r="C8" s="58"/>
      <c r="D8" s="62"/>
      <c r="E8" s="63"/>
      <c r="F8" s="61" t="str">
        <f t="shared" si="0"/>
        <v/>
      </c>
      <c r="G8" s="31"/>
    </row>
    <row r="9" ht="29" customHeight="1" spans="1:7">
      <c r="A9" s="56" t="s">
        <v>101</v>
      </c>
      <c r="B9" s="57" t="s">
        <v>102</v>
      </c>
      <c r="C9" s="58"/>
      <c r="D9" s="62"/>
      <c r="E9" s="63"/>
      <c r="F9" s="61" t="str">
        <f t="shared" si="0"/>
        <v/>
      </c>
      <c r="G9" s="31"/>
    </row>
    <row r="10" ht="29" customHeight="1" spans="1:7">
      <c r="A10" s="56" t="s">
        <v>23</v>
      </c>
      <c r="B10" s="57" t="s">
        <v>103</v>
      </c>
      <c r="C10" s="58" t="s">
        <v>40</v>
      </c>
      <c r="D10" s="62">
        <v>209.8</v>
      </c>
      <c r="E10" s="63"/>
      <c r="F10" s="61" t="str">
        <f t="shared" si="0"/>
        <v/>
      </c>
      <c r="G10" s="31"/>
    </row>
    <row r="11" ht="29" customHeight="1" spans="1:7">
      <c r="A11" s="56" t="s">
        <v>104</v>
      </c>
      <c r="B11" s="57" t="s">
        <v>105</v>
      </c>
      <c r="C11" s="58"/>
      <c r="D11" s="62"/>
      <c r="E11" s="63"/>
      <c r="F11" s="61" t="str">
        <f t="shared" si="0"/>
        <v/>
      </c>
      <c r="G11" s="31"/>
    </row>
    <row r="12" ht="29" customHeight="1" spans="1:7">
      <c r="A12" s="56" t="s">
        <v>23</v>
      </c>
      <c r="B12" s="57" t="s">
        <v>106</v>
      </c>
      <c r="C12" s="58" t="s">
        <v>40</v>
      </c>
      <c r="D12" s="62">
        <v>209.8</v>
      </c>
      <c r="E12" s="63"/>
      <c r="F12" s="61" t="str">
        <f t="shared" si="0"/>
        <v/>
      </c>
      <c r="G12" s="31"/>
    </row>
    <row r="13" customFormat="1" ht="37" customHeight="1" spans="1:7">
      <c r="A13" s="56">
        <v>313</v>
      </c>
      <c r="B13" s="57" t="s">
        <v>107</v>
      </c>
      <c r="C13" s="58"/>
      <c r="D13" s="62"/>
      <c r="E13" s="63"/>
      <c r="F13" s="61"/>
      <c r="G13" s="31"/>
    </row>
    <row r="14" customFormat="1" ht="34" customHeight="1" spans="1:7">
      <c r="A14" s="56" t="s">
        <v>108</v>
      </c>
      <c r="B14" s="57" t="s">
        <v>109</v>
      </c>
      <c r="C14" s="58" t="s">
        <v>44</v>
      </c>
      <c r="D14" s="62">
        <v>1.2</v>
      </c>
      <c r="E14" s="63"/>
      <c r="F14" s="61" t="str">
        <f>IF(ISBLANK(D14),"",IF(ISBLANK(E14),"",ROUND(D14*E14,0)))</f>
        <v/>
      </c>
      <c r="G14" s="31"/>
    </row>
    <row r="15" s="99" customFormat="1" ht="29" customHeight="1" spans="1:7">
      <c r="A15" s="56" t="s">
        <v>110</v>
      </c>
      <c r="B15" s="57" t="s">
        <v>111</v>
      </c>
      <c r="C15" s="58" t="s">
        <v>40</v>
      </c>
      <c r="D15" s="62" t="s">
        <v>112</v>
      </c>
      <c r="E15" s="63"/>
      <c r="F15" s="61" t="str">
        <f>IF(ISBLANK(D15),"",IF(ISBLANK(E15),"",ROUND(D15*E15,0)))</f>
        <v/>
      </c>
      <c r="G15" s="31"/>
    </row>
    <row r="16" s="99" customFormat="1" ht="29" customHeight="1" spans="1:7">
      <c r="A16" s="64" t="s">
        <v>113</v>
      </c>
      <c r="B16" s="65"/>
      <c r="C16" s="41">
        <f>SUM(F5:F15)</f>
        <v>0</v>
      </c>
      <c r="D16" s="41"/>
      <c r="E16" s="66" t="s">
        <v>33</v>
      </c>
      <c r="F16" s="67"/>
      <c r="G16" s="31"/>
    </row>
  </sheetData>
  <sheetProtection password="CBFB" sheet="1" objects="1"/>
  <mergeCells count="6">
    <mergeCell ref="A1:F1"/>
    <mergeCell ref="A2:D2"/>
    <mergeCell ref="A3:F3"/>
    <mergeCell ref="A16:B16"/>
    <mergeCell ref="C16:D16"/>
    <mergeCell ref="E16:F16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9"/>
  <sheetViews>
    <sheetView showZeros="0" zoomScale="115" zoomScaleNormal="115" zoomScaleSheetLayoutView="60" workbookViewId="0">
      <selection activeCell="E7" sqref="E7:E48"/>
    </sheetView>
  </sheetViews>
  <sheetFormatPr defaultColWidth="8.88571428571429" defaultRowHeight="12" outlineLevelCol="6"/>
  <cols>
    <col min="1" max="1" width="8.39047619047619" style="102" customWidth="1"/>
    <col min="2" max="2" width="35.7809523809524" style="102" customWidth="1"/>
    <col min="3" max="3" width="6.71428571428571" style="102" customWidth="1"/>
    <col min="4" max="6" width="10.0666666666667" style="102" customWidth="1"/>
    <col min="7" max="7" width="7.05714285714286" style="102" customWidth="1"/>
    <col min="8" max="16384" width="8.88571428571429" style="102"/>
  </cols>
  <sheetData>
    <row r="1" s="100" customFormat="1" ht="22" customHeight="1" spans="1:7">
      <c r="A1" s="26" t="s">
        <v>0</v>
      </c>
      <c r="B1" s="26"/>
      <c r="C1" s="26"/>
      <c r="D1" s="26"/>
      <c r="E1" s="26"/>
      <c r="F1" s="26"/>
      <c r="G1" s="27"/>
    </row>
    <row r="2" s="101" customFormat="1" ht="22" customHeight="1" spans="1:4">
      <c r="A2" s="87" t="s">
        <v>1</v>
      </c>
      <c r="B2" s="87"/>
      <c r="C2" s="87"/>
      <c r="D2" s="87"/>
    </row>
    <row r="3" ht="22" customHeight="1" spans="1:7">
      <c r="A3" s="29" t="s">
        <v>114</v>
      </c>
      <c r="B3" s="29"/>
      <c r="C3" s="29"/>
      <c r="D3" s="29"/>
      <c r="E3" s="29"/>
      <c r="F3" s="30"/>
      <c r="G3" s="31"/>
    </row>
    <row r="4" ht="22" customHeight="1" spans="1:7">
      <c r="A4" s="29" t="s">
        <v>3</v>
      </c>
      <c r="B4" s="29" t="s">
        <v>4</v>
      </c>
      <c r="C4" s="29" t="s">
        <v>5</v>
      </c>
      <c r="D4" s="29" t="s">
        <v>6</v>
      </c>
      <c r="E4" s="29" t="s">
        <v>7</v>
      </c>
      <c r="F4" s="30" t="s">
        <v>8</v>
      </c>
      <c r="G4" s="31"/>
    </row>
    <row r="5" ht="27" customHeight="1" spans="1:7">
      <c r="A5" s="29" t="s">
        <v>115</v>
      </c>
      <c r="B5" s="32" t="s">
        <v>116</v>
      </c>
      <c r="C5" s="29"/>
      <c r="D5" s="45"/>
      <c r="E5" s="45"/>
      <c r="F5" s="46"/>
      <c r="G5" s="31"/>
    </row>
    <row r="6" ht="27" customHeight="1" spans="1:7">
      <c r="A6" s="29" t="s">
        <v>117</v>
      </c>
      <c r="B6" s="32" t="s">
        <v>118</v>
      </c>
      <c r="C6" s="29"/>
      <c r="D6" s="45"/>
      <c r="E6" s="45"/>
      <c r="F6" s="46"/>
      <c r="G6" s="31"/>
    </row>
    <row r="7" ht="27" customHeight="1" spans="1:7">
      <c r="A7" s="29" t="s">
        <v>25</v>
      </c>
      <c r="B7" s="32" t="s">
        <v>119</v>
      </c>
      <c r="C7" s="29" t="s">
        <v>120</v>
      </c>
      <c r="D7" s="35">
        <v>13322</v>
      </c>
      <c r="E7" s="36"/>
      <c r="F7" s="37" t="str">
        <f t="shared" ref="F7:F13" si="0">IF(ISBLANK(D7),"",IF(ISBLANK(E7),"",ROUND(D7*E7,0)))</f>
        <v/>
      </c>
      <c r="G7" s="31"/>
    </row>
    <row r="8" ht="27" customHeight="1" spans="1:7">
      <c r="A8" s="29" t="s">
        <v>121</v>
      </c>
      <c r="B8" s="32" t="s">
        <v>122</v>
      </c>
      <c r="C8" s="29"/>
      <c r="D8" s="33"/>
      <c r="E8" s="38"/>
      <c r="F8" s="37" t="str">
        <f t="shared" si="0"/>
        <v/>
      </c>
      <c r="G8" s="31"/>
    </row>
    <row r="9" ht="27" customHeight="1" spans="1:7">
      <c r="A9" s="29" t="s">
        <v>25</v>
      </c>
      <c r="B9" s="32" t="s">
        <v>119</v>
      </c>
      <c r="C9" s="29" t="s">
        <v>120</v>
      </c>
      <c r="D9" s="35">
        <v>15672</v>
      </c>
      <c r="E9" s="36"/>
      <c r="F9" s="37" t="str">
        <f t="shared" si="0"/>
        <v/>
      </c>
      <c r="G9" s="31"/>
    </row>
    <row r="10" s="102" customFormat="1" ht="27" customHeight="1" spans="1:7">
      <c r="A10" s="29" t="s">
        <v>123</v>
      </c>
      <c r="B10" s="32" t="s">
        <v>124</v>
      </c>
      <c r="C10" s="29"/>
      <c r="D10" s="35"/>
      <c r="E10" s="36"/>
      <c r="F10" s="37" t="str">
        <f t="shared" si="0"/>
        <v/>
      </c>
      <c r="G10" s="31"/>
    </row>
    <row r="11" s="102" customFormat="1" ht="27" customHeight="1" spans="1:7">
      <c r="A11" s="29" t="s">
        <v>23</v>
      </c>
      <c r="B11" s="32" t="s">
        <v>125</v>
      </c>
      <c r="C11" s="29" t="s">
        <v>120</v>
      </c>
      <c r="D11" s="35" t="s">
        <v>126</v>
      </c>
      <c r="E11" s="36"/>
      <c r="F11" s="37" t="str">
        <f t="shared" si="0"/>
        <v/>
      </c>
      <c r="G11" s="31"/>
    </row>
    <row r="12" s="102" customFormat="1" ht="27" customHeight="1" spans="1:7">
      <c r="A12" s="29" t="s">
        <v>25</v>
      </c>
      <c r="B12" s="32" t="s">
        <v>119</v>
      </c>
      <c r="C12" s="29" t="s">
        <v>120</v>
      </c>
      <c r="D12" s="35" t="s">
        <v>127</v>
      </c>
      <c r="E12" s="36"/>
      <c r="F12" s="37" t="str">
        <f t="shared" si="0"/>
        <v/>
      </c>
      <c r="G12" s="31"/>
    </row>
    <row r="13" s="102" customFormat="1" ht="27" customHeight="1" spans="1:7">
      <c r="A13" s="47" t="s">
        <v>27</v>
      </c>
      <c r="B13" s="32" t="s">
        <v>128</v>
      </c>
      <c r="C13" s="29" t="s">
        <v>120</v>
      </c>
      <c r="D13" s="35" t="s">
        <v>129</v>
      </c>
      <c r="E13" s="36"/>
      <c r="F13" s="37" t="str">
        <f t="shared" si="0"/>
        <v/>
      </c>
      <c r="G13" s="31"/>
    </row>
    <row r="14" s="102" customFormat="1" ht="27" customHeight="1" spans="1:7">
      <c r="A14" s="47" t="s">
        <v>49</v>
      </c>
      <c r="B14" s="32" t="s">
        <v>130</v>
      </c>
      <c r="C14" s="29" t="s">
        <v>120</v>
      </c>
      <c r="D14" s="35" t="s">
        <v>131</v>
      </c>
      <c r="E14" s="36"/>
      <c r="F14" s="37" t="str">
        <f t="shared" ref="F14:F19" si="1">IF(ISBLANK(D14),"",IF(ISBLANK(E14),"",ROUND(D14*E14,0)))</f>
        <v/>
      </c>
      <c r="G14" s="31"/>
    </row>
    <row r="15" s="102" customFormat="1" ht="27" customHeight="1" spans="1:7">
      <c r="A15" s="29" t="s">
        <v>132</v>
      </c>
      <c r="B15" s="32" t="s">
        <v>133</v>
      </c>
      <c r="C15" s="29"/>
      <c r="D15" s="35"/>
      <c r="E15" s="36"/>
      <c r="F15" s="37" t="str">
        <f t="shared" si="1"/>
        <v/>
      </c>
      <c r="G15" s="31"/>
    </row>
    <row r="16" s="102" customFormat="1" ht="27" customHeight="1" spans="1:7">
      <c r="A16" s="29" t="s">
        <v>25</v>
      </c>
      <c r="B16" s="32" t="s">
        <v>119</v>
      </c>
      <c r="C16" s="29" t="s">
        <v>120</v>
      </c>
      <c r="D16" s="35" t="s">
        <v>134</v>
      </c>
      <c r="E16" s="36"/>
      <c r="F16" s="37" t="str">
        <f t="shared" si="1"/>
        <v/>
      </c>
      <c r="G16" s="31"/>
    </row>
    <row r="17" ht="27" customHeight="1" spans="1:7">
      <c r="A17" s="29" t="s">
        <v>135</v>
      </c>
      <c r="B17" s="32" t="s">
        <v>136</v>
      </c>
      <c r="C17" s="29"/>
      <c r="D17" s="35"/>
      <c r="E17" s="36"/>
      <c r="F17" s="37" t="str">
        <f t="shared" si="1"/>
        <v/>
      </c>
      <c r="G17" s="31"/>
    </row>
    <row r="18" ht="27" customHeight="1" spans="1:7">
      <c r="A18" s="29" t="s">
        <v>137</v>
      </c>
      <c r="B18" s="32" t="s">
        <v>138</v>
      </c>
      <c r="C18" s="29" t="s">
        <v>44</v>
      </c>
      <c r="D18" s="35" t="s">
        <v>139</v>
      </c>
      <c r="E18" s="36"/>
      <c r="F18" s="37" t="str">
        <f t="shared" si="1"/>
        <v/>
      </c>
      <c r="G18" s="31"/>
    </row>
    <row r="19" ht="27" customHeight="1" spans="1:7">
      <c r="A19" s="29" t="s">
        <v>140</v>
      </c>
      <c r="B19" s="32" t="s">
        <v>141</v>
      </c>
      <c r="C19" s="29" t="s">
        <v>44</v>
      </c>
      <c r="D19" s="35">
        <v>468</v>
      </c>
      <c r="E19" s="36"/>
      <c r="F19" s="37" t="str">
        <f t="shared" si="1"/>
        <v/>
      </c>
      <c r="G19" s="31"/>
    </row>
    <row r="20" ht="27" customHeight="1" spans="1:7">
      <c r="A20" s="29" t="s">
        <v>142</v>
      </c>
      <c r="B20" s="32" t="s">
        <v>143</v>
      </c>
      <c r="C20" s="29"/>
      <c r="D20" s="33"/>
      <c r="E20" s="38"/>
      <c r="F20" s="37" t="str">
        <f t="shared" ref="F20:F48" si="2">IF(ISBLANK(D20),"",IF(ISBLANK(E20),"",ROUND(D20*E20,0)))</f>
        <v/>
      </c>
      <c r="G20" s="31"/>
    </row>
    <row r="21" ht="27" customHeight="1" spans="1:7">
      <c r="A21" s="29" t="s">
        <v>144</v>
      </c>
      <c r="B21" s="32" t="s">
        <v>143</v>
      </c>
      <c r="C21" s="29"/>
      <c r="D21" s="33"/>
      <c r="E21" s="38"/>
      <c r="F21" s="37" t="str">
        <f t="shared" si="2"/>
        <v/>
      </c>
      <c r="G21" s="31"/>
    </row>
    <row r="22" ht="33" customHeight="1" spans="1:7">
      <c r="A22" s="29" t="s">
        <v>23</v>
      </c>
      <c r="B22" s="32" t="s">
        <v>145</v>
      </c>
      <c r="C22" s="29" t="s">
        <v>51</v>
      </c>
      <c r="D22" s="35" t="s">
        <v>146</v>
      </c>
      <c r="E22" s="36"/>
      <c r="F22" s="37" t="str">
        <f t="shared" si="2"/>
        <v/>
      </c>
      <c r="G22" s="31"/>
    </row>
    <row r="23" ht="23" customHeight="1" spans="1:7">
      <c r="A23" s="29" t="s">
        <v>25</v>
      </c>
      <c r="B23" s="32" t="s">
        <v>147</v>
      </c>
      <c r="C23" s="29" t="s">
        <v>51</v>
      </c>
      <c r="D23" s="35">
        <v>48</v>
      </c>
      <c r="E23" s="36"/>
      <c r="F23" s="37" t="str">
        <f t="shared" si="2"/>
        <v/>
      </c>
      <c r="G23" s="31"/>
    </row>
    <row r="24" ht="23" customHeight="1" spans="1:7">
      <c r="A24" s="29" t="s">
        <v>148</v>
      </c>
      <c r="B24" s="32" t="s">
        <v>149</v>
      </c>
      <c r="C24" s="29"/>
      <c r="D24" s="33"/>
      <c r="E24" s="38"/>
      <c r="F24" s="37" t="str">
        <f t="shared" si="2"/>
        <v/>
      </c>
      <c r="G24" s="31"/>
    </row>
    <row r="25" ht="23" customHeight="1" spans="1:7">
      <c r="A25" s="29" t="s">
        <v>150</v>
      </c>
      <c r="B25" s="32" t="s">
        <v>151</v>
      </c>
      <c r="C25" s="29"/>
      <c r="D25" s="35"/>
      <c r="E25" s="36"/>
      <c r="F25" s="37" t="str">
        <f t="shared" si="2"/>
        <v/>
      </c>
      <c r="G25" s="31"/>
    </row>
    <row r="26" ht="23" customHeight="1" spans="1:7">
      <c r="A26" s="29" t="s">
        <v>25</v>
      </c>
      <c r="B26" s="32" t="s">
        <v>152</v>
      </c>
      <c r="C26" s="29" t="s">
        <v>44</v>
      </c>
      <c r="D26" s="35" t="s">
        <v>153</v>
      </c>
      <c r="E26" s="36"/>
      <c r="F26" s="37" t="str">
        <f t="shared" si="2"/>
        <v/>
      </c>
      <c r="G26" s="31"/>
    </row>
    <row r="27" ht="23" customHeight="1" spans="1:7">
      <c r="A27" s="29" t="s">
        <v>27</v>
      </c>
      <c r="B27" s="32" t="s">
        <v>154</v>
      </c>
      <c r="C27" s="29" t="s">
        <v>44</v>
      </c>
      <c r="D27" s="35" t="s">
        <v>155</v>
      </c>
      <c r="E27" s="36"/>
      <c r="F27" s="37" t="str">
        <f t="shared" si="2"/>
        <v/>
      </c>
      <c r="G27" s="31"/>
    </row>
    <row r="28" ht="23" customHeight="1" spans="1:7">
      <c r="A28" s="29" t="s">
        <v>49</v>
      </c>
      <c r="B28" s="32" t="s">
        <v>156</v>
      </c>
      <c r="C28" s="29" t="s">
        <v>44</v>
      </c>
      <c r="D28" s="33" t="s">
        <v>57</v>
      </c>
      <c r="E28" s="38"/>
      <c r="F28" s="37" t="str">
        <f t="shared" si="2"/>
        <v/>
      </c>
      <c r="G28" s="31"/>
    </row>
    <row r="29" ht="23" customHeight="1" spans="1:7">
      <c r="A29" s="29" t="s">
        <v>157</v>
      </c>
      <c r="B29" s="32" t="s">
        <v>158</v>
      </c>
      <c r="C29" s="29"/>
      <c r="D29" s="35"/>
      <c r="E29" s="36"/>
      <c r="F29" s="37" t="str">
        <f t="shared" si="2"/>
        <v/>
      </c>
      <c r="G29" s="31"/>
    </row>
    <row r="30" ht="23" customHeight="1" spans="1:7">
      <c r="A30" s="29" t="s">
        <v>23</v>
      </c>
      <c r="B30" s="32" t="s">
        <v>159</v>
      </c>
      <c r="C30" s="29" t="s">
        <v>44</v>
      </c>
      <c r="D30" s="35" t="s">
        <v>160</v>
      </c>
      <c r="E30" s="36"/>
      <c r="F30" s="37" t="str">
        <f t="shared" si="2"/>
        <v/>
      </c>
      <c r="G30" s="31"/>
    </row>
    <row r="31" ht="23" customHeight="1" spans="1:7">
      <c r="A31" s="29" t="s">
        <v>25</v>
      </c>
      <c r="B31" s="32" t="s">
        <v>161</v>
      </c>
      <c r="C31" s="29" t="s">
        <v>44</v>
      </c>
      <c r="D31" s="33" t="s">
        <v>162</v>
      </c>
      <c r="E31" s="38"/>
      <c r="F31" s="37" t="str">
        <f t="shared" si="2"/>
        <v/>
      </c>
      <c r="G31" s="31"/>
    </row>
    <row r="32" ht="34" customHeight="1" spans="1:7">
      <c r="A32" s="29" t="s">
        <v>163</v>
      </c>
      <c r="B32" s="32" t="s">
        <v>164</v>
      </c>
      <c r="C32" s="29"/>
      <c r="D32" s="35"/>
      <c r="E32" s="36"/>
      <c r="F32" s="37" t="str">
        <f t="shared" si="2"/>
        <v/>
      </c>
      <c r="G32" s="31"/>
    </row>
    <row r="33" ht="23" customHeight="1" spans="1:7">
      <c r="A33" s="29" t="s">
        <v>23</v>
      </c>
      <c r="B33" s="32" t="s">
        <v>165</v>
      </c>
      <c r="C33" s="29" t="s">
        <v>44</v>
      </c>
      <c r="D33" s="35">
        <v>26.2</v>
      </c>
      <c r="E33" s="36"/>
      <c r="F33" s="37" t="str">
        <f t="shared" si="2"/>
        <v/>
      </c>
      <c r="G33" s="31"/>
    </row>
    <row r="34" ht="23" customHeight="1" spans="1:7">
      <c r="A34" s="29" t="s">
        <v>166</v>
      </c>
      <c r="B34" s="32" t="s">
        <v>167</v>
      </c>
      <c r="C34" s="29"/>
      <c r="D34" s="33"/>
      <c r="E34" s="38"/>
      <c r="F34" s="37" t="str">
        <f t="shared" si="2"/>
        <v/>
      </c>
      <c r="G34" s="31"/>
    </row>
    <row r="35" ht="23" customHeight="1" spans="1:7">
      <c r="A35" s="29" t="s">
        <v>168</v>
      </c>
      <c r="B35" s="32" t="s">
        <v>169</v>
      </c>
      <c r="C35" s="29"/>
      <c r="D35" s="33"/>
      <c r="E35" s="38"/>
      <c r="F35" s="37" t="str">
        <f t="shared" si="2"/>
        <v/>
      </c>
      <c r="G35" s="31"/>
    </row>
    <row r="36" ht="23" customHeight="1" spans="1:7">
      <c r="A36" s="29" t="s">
        <v>23</v>
      </c>
      <c r="B36" s="32" t="s">
        <v>106</v>
      </c>
      <c r="C36" s="29" t="s">
        <v>40</v>
      </c>
      <c r="D36" s="35" t="s">
        <v>170</v>
      </c>
      <c r="E36" s="36"/>
      <c r="F36" s="37" t="str">
        <f t="shared" si="2"/>
        <v/>
      </c>
      <c r="G36" s="31"/>
    </row>
    <row r="37" ht="23" customHeight="1" spans="1:7">
      <c r="A37" s="29" t="s">
        <v>25</v>
      </c>
      <c r="B37" s="32" t="s">
        <v>103</v>
      </c>
      <c r="C37" s="29" t="s">
        <v>40</v>
      </c>
      <c r="D37" s="35" t="s">
        <v>170</v>
      </c>
      <c r="E37" s="36"/>
      <c r="F37" s="37" t="str">
        <f t="shared" si="2"/>
        <v/>
      </c>
      <c r="G37" s="31"/>
    </row>
    <row r="38" ht="23" customHeight="1" spans="1:7">
      <c r="A38" s="29" t="s">
        <v>27</v>
      </c>
      <c r="B38" s="32" t="s">
        <v>171</v>
      </c>
      <c r="C38" s="29" t="s">
        <v>40</v>
      </c>
      <c r="D38" s="35" t="s">
        <v>170</v>
      </c>
      <c r="E38" s="36"/>
      <c r="F38" s="37" t="str">
        <f t="shared" si="2"/>
        <v/>
      </c>
      <c r="G38" s="31"/>
    </row>
    <row r="39" ht="23" customHeight="1" spans="1:7">
      <c r="A39" s="29" t="s">
        <v>172</v>
      </c>
      <c r="B39" s="32" t="s">
        <v>173</v>
      </c>
      <c r="C39" s="29" t="s">
        <v>44</v>
      </c>
      <c r="D39" s="35" t="s">
        <v>174</v>
      </c>
      <c r="E39" s="36"/>
      <c r="F39" s="37" t="str">
        <f t="shared" si="2"/>
        <v/>
      </c>
      <c r="G39" s="31"/>
    </row>
    <row r="40" ht="23" customHeight="1" spans="1:7">
      <c r="A40" s="29" t="s">
        <v>175</v>
      </c>
      <c r="B40" s="32" t="s">
        <v>176</v>
      </c>
      <c r="C40" s="29"/>
      <c r="D40" s="35"/>
      <c r="E40" s="36"/>
      <c r="F40" s="37" t="str">
        <f t="shared" si="2"/>
        <v/>
      </c>
      <c r="G40" s="31"/>
    </row>
    <row r="41" ht="23" customHeight="1" spans="1:7">
      <c r="A41" s="29" t="s">
        <v>23</v>
      </c>
      <c r="B41" s="32" t="s">
        <v>177</v>
      </c>
      <c r="C41" s="29" t="s">
        <v>40</v>
      </c>
      <c r="D41" s="35" t="s">
        <v>178</v>
      </c>
      <c r="E41" s="36"/>
      <c r="F41" s="37" t="str">
        <f t="shared" si="2"/>
        <v/>
      </c>
      <c r="G41" s="31"/>
    </row>
    <row r="42" ht="23" customHeight="1" spans="1:7">
      <c r="A42" s="29" t="s">
        <v>25</v>
      </c>
      <c r="B42" s="32" t="s">
        <v>179</v>
      </c>
      <c r="C42" s="29" t="s">
        <v>40</v>
      </c>
      <c r="D42" s="35" t="s">
        <v>178</v>
      </c>
      <c r="E42" s="36"/>
      <c r="F42" s="37" t="str">
        <f t="shared" si="2"/>
        <v/>
      </c>
      <c r="G42" s="31"/>
    </row>
    <row r="43" ht="23" customHeight="1" spans="1:7">
      <c r="A43" s="29" t="s">
        <v>180</v>
      </c>
      <c r="B43" s="32" t="s">
        <v>181</v>
      </c>
      <c r="C43" s="29"/>
      <c r="D43" s="35"/>
      <c r="E43" s="36"/>
      <c r="F43" s="37" t="str">
        <f t="shared" si="2"/>
        <v/>
      </c>
      <c r="G43" s="31"/>
    </row>
    <row r="44" ht="23" customHeight="1" spans="1:7">
      <c r="A44" s="29" t="s">
        <v>182</v>
      </c>
      <c r="B44" s="32" t="s">
        <v>183</v>
      </c>
      <c r="C44" s="29" t="s">
        <v>184</v>
      </c>
      <c r="D44" s="35" t="s">
        <v>185</v>
      </c>
      <c r="E44" s="36"/>
      <c r="F44" s="37" t="str">
        <f t="shared" si="2"/>
        <v/>
      </c>
      <c r="G44" s="31"/>
    </row>
    <row r="45" ht="23" customHeight="1" spans="1:7">
      <c r="A45" s="29" t="s">
        <v>186</v>
      </c>
      <c r="B45" s="32" t="s">
        <v>187</v>
      </c>
      <c r="C45" s="29"/>
      <c r="D45" s="35"/>
      <c r="E45" s="36"/>
      <c r="F45" s="37" t="str">
        <f t="shared" si="2"/>
        <v/>
      </c>
      <c r="G45" s="31"/>
    </row>
    <row r="46" ht="23" customHeight="1" spans="1:7">
      <c r="A46" s="29" t="s">
        <v>188</v>
      </c>
      <c r="B46" s="32" t="s">
        <v>189</v>
      </c>
      <c r="C46" s="29" t="s">
        <v>51</v>
      </c>
      <c r="D46" s="35" t="s">
        <v>190</v>
      </c>
      <c r="E46" s="36"/>
      <c r="F46" s="37" t="str">
        <f t="shared" si="2"/>
        <v/>
      </c>
      <c r="G46" s="31"/>
    </row>
    <row r="47" ht="23" customHeight="1" spans="1:7">
      <c r="A47" s="29" t="s">
        <v>191</v>
      </c>
      <c r="B47" s="32" t="s">
        <v>192</v>
      </c>
      <c r="C47" s="29"/>
      <c r="D47" s="35"/>
      <c r="E47" s="36"/>
      <c r="F47" s="37" t="str">
        <f t="shared" si="2"/>
        <v/>
      </c>
      <c r="G47" s="31"/>
    </row>
    <row r="48" ht="23" customHeight="1" spans="1:7">
      <c r="A48" s="29" t="s">
        <v>193</v>
      </c>
      <c r="B48" s="32" t="s">
        <v>194</v>
      </c>
      <c r="C48" s="29" t="s">
        <v>51</v>
      </c>
      <c r="D48" s="35" t="s">
        <v>195</v>
      </c>
      <c r="E48" s="36"/>
      <c r="F48" s="37" t="str">
        <f t="shared" si="2"/>
        <v/>
      </c>
      <c r="G48" s="31"/>
    </row>
    <row r="49" s="102" customFormat="1" ht="27" customHeight="1" spans="1:7">
      <c r="A49" s="39" t="s">
        <v>196</v>
      </c>
      <c r="B49" s="40"/>
      <c r="C49" s="41">
        <f>SUM(F5:F48)</f>
        <v>0</v>
      </c>
      <c r="D49" s="41"/>
      <c r="E49" s="42" t="s">
        <v>33</v>
      </c>
      <c r="F49" s="43"/>
      <c r="G49" s="31"/>
    </row>
  </sheetData>
  <sheetProtection algorithmName="SHA-512" hashValue="XNMfdFT00GmMH4R//1eIbD+AM/e8Krp2SE1IoAjynlbef7jwZ/8tVCsdv0o5v6v96J0PGMFs2dyvzw5/0DqszQ==" saltValue="SO5A+FN51rd10bT73ClTZw==" spinCount="100000" sheet="1" objects="1"/>
  <mergeCells count="6">
    <mergeCell ref="A1:F1"/>
    <mergeCell ref="A2:D2"/>
    <mergeCell ref="A3:F3"/>
    <mergeCell ref="A49:B49"/>
    <mergeCell ref="C49:D49"/>
    <mergeCell ref="E49:F49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showZeros="0" zoomScaleSheetLayoutView="60" workbookViewId="0">
      <selection activeCell="E7" sqref="E7:E18"/>
    </sheetView>
  </sheetViews>
  <sheetFormatPr defaultColWidth="8.88571428571429" defaultRowHeight="12" outlineLevelCol="6"/>
  <cols>
    <col min="1" max="1" width="8.39047619047619" style="99" customWidth="1"/>
    <col min="2" max="2" width="35.7809523809524" style="99" customWidth="1"/>
    <col min="3" max="3" width="6.71428571428571" style="99" customWidth="1"/>
    <col min="4" max="6" width="10.0666666666667" style="99" customWidth="1"/>
    <col min="7" max="7" width="7.05714285714286" style="99" customWidth="1"/>
    <col min="8" max="16384" width="8.88571428571429" style="99"/>
  </cols>
  <sheetData>
    <row r="1" s="97" customFormat="1" ht="22" customHeight="1" spans="1:7">
      <c r="A1" s="26" t="s">
        <v>0</v>
      </c>
      <c r="B1" s="26"/>
      <c r="C1" s="26"/>
      <c r="D1" s="26"/>
      <c r="E1" s="26"/>
      <c r="F1" s="26"/>
      <c r="G1" s="27"/>
    </row>
    <row r="2" s="98" customFormat="1" ht="22" customHeight="1" spans="1:4">
      <c r="A2" s="86" t="s">
        <v>1</v>
      </c>
      <c r="B2" s="86"/>
      <c r="C2" s="86"/>
      <c r="D2" s="86"/>
    </row>
    <row r="3" ht="22" customHeight="1" spans="1:7">
      <c r="A3" s="29" t="s">
        <v>197</v>
      </c>
      <c r="B3" s="29"/>
      <c r="C3" s="29"/>
      <c r="D3" s="29"/>
      <c r="E3" s="29"/>
      <c r="F3" s="30"/>
      <c r="G3" s="31"/>
    </row>
    <row r="4" ht="22" customHeight="1" spans="1:7">
      <c r="A4" s="29" t="s">
        <v>3</v>
      </c>
      <c r="B4" s="29" t="s">
        <v>4</v>
      </c>
      <c r="C4" s="29" t="s">
        <v>5</v>
      </c>
      <c r="D4" s="29" t="s">
        <v>6</v>
      </c>
      <c r="E4" s="29" t="s">
        <v>7</v>
      </c>
      <c r="F4" s="30" t="s">
        <v>8</v>
      </c>
      <c r="G4" s="31"/>
    </row>
    <row r="5" ht="30" customHeight="1" spans="1:7">
      <c r="A5" s="29" t="s">
        <v>198</v>
      </c>
      <c r="B5" s="32" t="s">
        <v>199</v>
      </c>
      <c r="C5" s="29"/>
      <c r="D5" s="33"/>
      <c r="E5" s="33"/>
      <c r="F5" s="34"/>
      <c r="G5" s="31"/>
    </row>
    <row r="6" ht="30" customHeight="1" spans="1:7">
      <c r="A6" s="29" t="s">
        <v>200</v>
      </c>
      <c r="B6" s="32" t="s">
        <v>201</v>
      </c>
      <c r="C6" s="29"/>
      <c r="D6" s="33"/>
      <c r="E6" s="33"/>
      <c r="F6" s="34"/>
      <c r="G6" s="31"/>
    </row>
    <row r="7" ht="30" customHeight="1" spans="1:7">
      <c r="A7" s="29" t="s">
        <v>23</v>
      </c>
      <c r="B7" s="32" t="s">
        <v>202</v>
      </c>
      <c r="C7" s="29" t="s">
        <v>51</v>
      </c>
      <c r="D7" s="35" t="s">
        <v>52</v>
      </c>
      <c r="E7" s="36"/>
      <c r="F7" s="37" t="str">
        <f t="shared" ref="F7:F13" si="0">IF(ISBLANK(D7),"",IF(ISBLANK(E7),"",ROUND(D7*E7,0)))</f>
        <v/>
      </c>
      <c r="G7" s="31"/>
    </row>
    <row r="8" ht="30" customHeight="1" spans="1:7">
      <c r="A8" s="29" t="s">
        <v>203</v>
      </c>
      <c r="B8" s="32" t="s">
        <v>50</v>
      </c>
      <c r="C8" s="29" t="s">
        <v>51</v>
      </c>
      <c r="D8" s="35" t="s">
        <v>52</v>
      </c>
      <c r="E8" s="36"/>
      <c r="F8" s="37" t="str">
        <f t="shared" si="0"/>
        <v/>
      </c>
      <c r="G8" s="31"/>
    </row>
    <row r="9" ht="30" customHeight="1" spans="1:7">
      <c r="A9" s="29" t="s">
        <v>204</v>
      </c>
      <c r="B9" s="32" t="s">
        <v>205</v>
      </c>
      <c r="C9" s="29"/>
      <c r="D9" s="33"/>
      <c r="E9" s="36"/>
      <c r="F9" s="37" t="str">
        <f t="shared" si="0"/>
        <v/>
      </c>
      <c r="G9" s="31"/>
    </row>
    <row r="10" ht="30" customHeight="1" spans="1:7">
      <c r="A10" s="29" t="s">
        <v>206</v>
      </c>
      <c r="B10" s="32" t="s">
        <v>207</v>
      </c>
      <c r="C10" s="29"/>
      <c r="D10" s="35"/>
      <c r="E10" s="36"/>
      <c r="F10" s="37"/>
      <c r="G10" s="31"/>
    </row>
    <row r="11" ht="30" customHeight="1" spans="1:7">
      <c r="A11" s="29" t="s">
        <v>23</v>
      </c>
      <c r="B11" s="32" t="s">
        <v>208</v>
      </c>
      <c r="C11" s="29" t="s">
        <v>209</v>
      </c>
      <c r="D11" s="33" t="s">
        <v>210</v>
      </c>
      <c r="E11" s="36"/>
      <c r="F11" s="37" t="str">
        <f t="shared" si="0"/>
        <v/>
      </c>
      <c r="G11" s="31"/>
    </row>
    <row r="12" ht="30" customHeight="1" spans="1:7">
      <c r="A12" s="29" t="s">
        <v>211</v>
      </c>
      <c r="B12" s="32" t="s">
        <v>212</v>
      </c>
      <c r="C12" s="29"/>
      <c r="D12" s="33"/>
      <c r="E12" s="36"/>
      <c r="F12" s="37" t="str">
        <f t="shared" si="0"/>
        <v/>
      </c>
      <c r="G12" s="31"/>
    </row>
    <row r="13" ht="30" customHeight="1" spans="1:7">
      <c r="A13" s="29" t="s">
        <v>23</v>
      </c>
      <c r="B13" s="32" t="s">
        <v>213</v>
      </c>
      <c r="C13" s="29" t="s">
        <v>184</v>
      </c>
      <c r="D13" s="35" t="s">
        <v>210</v>
      </c>
      <c r="E13" s="36"/>
      <c r="F13" s="37" t="str">
        <f t="shared" si="0"/>
        <v/>
      </c>
      <c r="G13" s="31"/>
    </row>
    <row r="14" ht="30" customHeight="1" spans="1:7">
      <c r="A14" s="29" t="s">
        <v>214</v>
      </c>
      <c r="B14" s="32" t="s">
        <v>215</v>
      </c>
      <c r="C14" s="29"/>
      <c r="D14" s="33"/>
      <c r="E14" s="38"/>
      <c r="F14" s="37" t="str">
        <f t="shared" ref="F12:F18" si="1">IF(ISBLANK(D14),"",IF(ISBLANK(E14),"",ROUND(D14*E14,0)))</f>
        <v/>
      </c>
      <c r="G14" s="31"/>
    </row>
    <row r="15" ht="30" customHeight="1" spans="1:7">
      <c r="A15" s="29" t="s">
        <v>23</v>
      </c>
      <c r="B15" s="32" t="s">
        <v>216</v>
      </c>
      <c r="C15" s="29" t="s">
        <v>184</v>
      </c>
      <c r="D15" s="33" t="s">
        <v>217</v>
      </c>
      <c r="E15" s="38"/>
      <c r="F15" s="37" t="str">
        <f t="shared" si="1"/>
        <v/>
      </c>
      <c r="G15" s="31"/>
    </row>
    <row r="16" ht="30" customHeight="1" spans="1:7">
      <c r="A16" s="29" t="s">
        <v>218</v>
      </c>
      <c r="B16" s="32" t="s">
        <v>219</v>
      </c>
      <c r="C16" s="29"/>
      <c r="D16" s="33"/>
      <c r="E16" s="38"/>
      <c r="F16" s="37" t="str">
        <f t="shared" si="1"/>
        <v/>
      </c>
      <c r="G16" s="31"/>
    </row>
    <row r="17" ht="30" customHeight="1" spans="1:7">
      <c r="A17" s="29" t="s">
        <v>220</v>
      </c>
      <c r="B17" s="32" t="s">
        <v>221</v>
      </c>
      <c r="C17" s="29"/>
      <c r="D17" s="33"/>
      <c r="E17" s="38"/>
      <c r="F17" s="37" t="str">
        <f t="shared" si="1"/>
        <v/>
      </c>
      <c r="G17" s="31"/>
    </row>
    <row r="18" ht="30" customHeight="1" spans="1:7">
      <c r="A18" s="29" t="s">
        <v>23</v>
      </c>
      <c r="B18" s="32" t="s">
        <v>222</v>
      </c>
      <c r="C18" s="29" t="s">
        <v>40</v>
      </c>
      <c r="D18" s="33" t="s">
        <v>223</v>
      </c>
      <c r="E18" s="38"/>
      <c r="F18" s="37" t="str">
        <f t="shared" si="1"/>
        <v/>
      </c>
      <c r="G18" s="31"/>
    </row>
    <row r="19" ht="30" customHeight="1" spans="1:7">
      <c r="A19" s="39" t="s">
        <v>224</v>
      </c>
      <c r="B19" s="40"/>
      <c r="C19" s="41">
        <f>SUM(F3:F18)</f>
        <v>0</v>
      </c>
      <c r="D19" s="41"/>
      <c r="E19" s="42" t="s">
        <v>33</v>
      </c>
      <c r="F19" s="43"/>
      <c r="G19" s="31"/>
    </row>
    <row r="20" ht="47" customHeight="1" spans="1:7">
      <c r="A20" s="31"/>
      <c r="B20" s="31"/>
      <c r="C20" s="31"/>
      <c r="D20" s="31"/>
      <c r="E20" s="31"/>
      <c r="F20" s="31"/>
      <c r="G20" s="31"/>
    </row>
  </sheetData>
  <sheetProtection password="CBFB" sheet="1" objects="1"/>
  <mergeCells count="6">
    <mergeCell ref="A1:F1"/>
    <mergeCell ref="A2:D2"/>
    <mergeCell ref="A3:F3"/>
    <mergeCell ref="A19:B19"/>
    <mergeCell ref="C19:D19"/>
    <mergeCell ref="E19:F19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1"/>
  </sheetPr>
  <dimension ref="A1:F14"/>
  <sheetViews>
    <sheetView showZeros="0" zoomScale="85" zoomScaleNormal="85" zoomScaleSheetLayoutView="60" workbookViewId="0">
      <selection activeCell="A2" sqref="A2:C2"/>
    </sheetView>
  </sheetViews>
  <sheetFormatPr defaultColWidth="8.88571428571429" defaultRowHeight="13.5" outlineLevelCol="5"/>
  <cols>
    <col min="1" max="1" width="6.71428571428571" style="95" customWidth="1"/>
    <col min="2" max="2" width="8.39047619047619" style="95" customWidth="1"/>
    <col min="3" max="3" width="71.9238095238095" style="95" customWidth="1"/>
    <col min="4" max="4" width="14.8857142857143" style="95" customWidth="1"/>
    <col min="5" max="5" width="8.88571428571429" style="95"/>
    <col min="6" max="6" width="12" style="95"/>
    <col min="7" max="16384" width="8.88571428571429" style="95"/>
  </cols>
  <sheetData>
    <row r="1" ht="27" customHeight="1" spans="1:4">
      <c r="A1" s="3" t="s">
        <v>225</v>
      </c>
      <c r="B1" s="3"/>
      <c r="C1" s="3"/>
      <c r="D1" s="3"/>
    </row>
    <row r="2" ht="33" customHeight="1" spans="1:4">
      <c r="A2" s="4" t="s">
        <v>1</v>
      </c>
      <c r="B2" s="4"/>
      <c r="C2" s="4"/>
      <c r="D2" s="5"/>
    </row>
    <row r="3" s="77" customFormat="1" ht="30.05" customHeight="1" spans="1:5">
      <c r="A3" s="79" t="s">
        <v>226</v>
      </c>
      <c r="B3" s="79" t="s">
        <v>227</v>
      </c>
      <c r="C3" s="80" t="s">
        <v>228</v>
      </c>
      <c r="D3" s="79" t="s">
        <v>229</v>
      </c>
      <c r="E3" s="81"/>
    </row>
    <row r="4" ht="30" customHeight="1" spans="1:4">
      <c r="A4" s="16" t="s">
        <v>14</v>
      </c>
      <c r="B4" s="16" t="s">
        <v>230</v>
      </c>
      <c r="C4" s="16" t="s">
        <v>231</v>
      </c>
      <c r="D4" s="17">
        <f>+'100章 （张庄子）'!C16</f>
        <v>0</v>
      </c>
    </row>
    <row r="5" ht="30" customHeight="1" spans="1:4">
      <c r="A5" s="16" t="s">
        <v>217</v>
      </c>
      <c r="B5" s="16" t="s">
        <v>232</v>
      </c>
      <c r="C5" s="16" t="s">
        <v>233</v>
      </c>
      <c r="D5" s="17">
        <f>+'200章 （张庄子）'!C32</f>
        <v>0</v>
      </c>
    </row>
    <row r="6" ht="30" customHeight="1" spans="1:4">
      <c r="A6" s="16" t="s">
        <v>234</v>
      </c>
      <c r="B6" s="16">
        <v>300</v>
      </c>
      <c r="C6" s="16" t="s">
        <v>235</v>
      </c>
      <c r="D6" s="17">
        <f>+'300章（张庄子）'!C16</f>
        <v>0</v>
      </c>
    </row>
    <row r="7" ht="30" customHeight="1" spans="1:4">
      <c r="A7" s="16" t="s">
        <v>210</v>
      </c>
      <c r="B7" s="16" t="s">
        <v>236</v>
      </c>
      <c r="C7" s="16" t="s">
        <v>237</v>
      </c>
      <c r="D7" s="17">
        <f>+'400（张庄子）'!C49</f>
        <v>0</v>
      </c>
    </row>
    <row r="8" ht="30" customHeight="1" spans="1:4">
      <c r="A8" s="16" t="s">
        <v>238</v>
      </c>
      <c r="B8" s="16" t="s">
        <v>239</v>
      </c>
      <c r="C8" s="16" t="s">
        <v>240</v>
      </c>
      <c r="D8" s="17">
        <f>+'600章（张庄子）'!C19</f>
        <v>0</v>
      </c>
    </row>
    <row r="9" ht="30" customHeight="1" spans="1:4">
      <c r="A9" s="16" t="s">
        <v>241</v>
      </c>
      <c r="B9" s="16" t="s">
        <v>242</v>
      </c>
      <c r="C9" s="16"/>
      <c r="D9" s="17">
        <f>SUM(D1:D8)</f>
        <v>0</v>
      </c>
    </row>
    <row r="10" ht="30" customHeight="1" spans="1:4">
      <c r="A10" s="16" t="s">
        <v>243</v>
      </c>
      <c r="B10" s="16" t="s">
        <v>244</v>
      </c>
      <c r="C10" s="16"/>
      <c r="D10" s="18"/>
    </row>
    <row r="11" ht="30" customHeight="1" spans="1:4">
      <c r="A11" s="16" t="s">
        <v>245</v>
      </c>
      <c r="B11" s="16" t="s">
        <v>246</v>
      </c>
      <c r="C11" s="16"/>
      <c r="D11" s="19">
        <f>+'100章 （张庄子）'!F8</f>
        <v>0</v>
      </c>
    </row>
    <row r="12" ht="30" customHeight="1" spans="1:4">
      <c r="A12" s="16" t="s">
        <v>247</v>
      </c>
      <c r="B12" s="16" t="s">
        <v>248</v>
      </c>
      <c r="C12" s="16"/>
      <c r="D12" s="17">
        <f>D9-D10-D11</f>
        <v>0</v>
      </c>
    </row>
    <row r="13" ht="30" customHeight="1" spans="1:4">
      <c r="A13" s="16">
        <v>10</v>
      </c>
      <c r="B13" s="16" t="s">
        <v>249</v>
      </c>
      <c r="C13" s="16"/>
      <c r="D13" s="17">
        <f>+ROUND(D9*3%,0)</f>
        <v>0</v>
      </c>
    </row>
    <row r="14" ht="30" customHeight="1" spans="1:6">
      <c r="A14" s="20">
        <v>11</v>
      </c>
      <c r="B14" s="20" t="s">
        <v>250</v>
      </c>
      <c r="C14" s="20"/>
      <c r="D14" s="21">
        <f>D9+D13</f>
        <v>0</v>
      </c>
      <c r="F14" s="96"/>
    </row>
  </sheetData>
  <mergeCells count="8">
    <mergeCell ref="A1:D1"/>
    <mergeCell ref="A2:C2"/>
    <mergeCell ref="B9:C9"/>
    <mergeCell ref="B10:C10"/>
    <mergeCell ref="B11:C11"/>
    <mergeCell ref="B12:C12"/>
    <mergeCell ref="B13:C13"/>
    <mergeCell ref="B14:C14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showZeros="0" zoomScaleSheetLayoutView="60" workbookViewId="0">
      <selection activeCell="E15" sqref="E15"/>
    </sheetView>
  </sheetViews>
  <sheetFormatPr defaultColWidth="8.88571428571429" defaultRowHeight="12" outlineLevelCol="6"/>
  <cols>
    <col min="1" max="1" width="8.39047619047619" style="90" customWidth="1"/>
    <col min="2" max="2" width="35.7809523809524" style="90" customWidth="1"/>
    <col min="3" max="3" width="6.71428571428571" style="90" customWidth="1"/>
    <col min="4" max="6" width="10.0666666666667" style="90" customWidth="1"/>
    <col min="7" max="7" width="7.05714285714286" style="90" customWidth="1"/>
    <col min="8" max="16384" width="8.88571428571429" style="90"/>
  </cols>
  <sheetData>
    <row r="1" s="88" customFormat="1" ht="22" customHeight="1" spans="1:7">
      <c r="A1" s="26" t="s">
        <v>0</v>
      </c>
      <c r="B1" s="26"/>
      <c r="C1" s="26"/>
      <c r="D1" s="26"/>
      <c r="E1" s="26"/>
      <c r="F1" s="26"/>
      <c r="G1" s="27"/>
    </row>
    <row r="2" ht="22" customHeight="1" spans="1:4">
      <c r="A2" s="87" t="s">
        <v>251</v>
      </c>
      <c r="B2" s="87"/>
      <c r="C2" s="87"/>
      <c r="D2" s="87"/>
    </row>
    <row r="3" ht="22" customHeight="1" spans="1:7">
      <c r="A3" s="29" t="s">
        <v>2</v>
      </c>
      <c r="B3" s="29"/>
      <c r="C3" s="29"/>
      <c r="D3" s="29"/>
      <c r="E3" s="29"/>
      <c r="F3" s="30"/>
      <c r="G3" s="31"/>
    </row>
    <row r="4" ht="22" customHeight="1" spans="1:7">
      <c r="A4" s="29" t="s">
        <v>3</v>
      </c>
      <c r="B4" s="29" t="s">
        <v>4</v>
      </c>
      <c r="C4" s="29" t="s">
        <v>5</v>
      </c>
      <c r="D4" s="29" t="s">
        <v>6</v>
      </c>
      <c r="E4" s="29" t="s">
        <v>7</v>
      </c>
      <c r="F4" s="30" t="s">
        <v>8</v>
      </c>
      <c r="G4" s="31"/>
    </row>
    <row r="5" ht="29" customHeight="1" spans="1:7">
      <c r="A5" s="29" t="s">
        <v>9</v>
      </c>
      <c r="B5" s="32" t="s">
        <v>10</v>
      </c>
      <c r="C5" s="29"/>
      <c r="D5" s="33"/>
      <c r="E5" s="33"/>
      <c r="F5" s="34"/>
      <c r="G5" s="31"/>
    </row>
    <row r="6" ht="29" customHeight="1" spans="1:7">
      <c r="A6" s="29" t="s">
        <v>11</v>
      </c>
      <c r="B6" s="32" t="s">
        <v>12</v>
      </c>
      <c r="C6" s="29" t="s">
        <v>13</v>
      </c>
      <c r="D6" s="35" t="s">
        <v>14</v>
      </c>
      <c r="E6" s="36"/>
      <c r="F6" s="37" t="str">
        <f t="shared" ref="F6:F15" si="0">IF(ISBLANK(D6),"",IF(ISBLANK(E6),"",ROUND(D6*E6,0)))</f>
        <v/>
      </c>
      <c r="G6" s="31"/>
    </row>
    <row r="7" ht="29" customHeight="1" spans="1:7">
      <c r="A7" s="29" t="s">
        <v>15</v>
      </c>
      <c r="B7" s="32" t="s">
        <v>16</v>
      </c>
      <c r="C7" s="29" t="s">
        <v>13</v>
      </c>
      <c r="D7" s="35" t="s">
        <v>14</v>
      </c>
      <c r="E7" s="36"/>
      <c r="F7" s="37" t="str">
        <f t="shared" si="0"/>
        <v/>
      </c>
      <c r="G7" s="31"/>
    </row>
    <row r="8" ht="29" customHeight="1" spans="1:7">
      <c r="A8" s="29" t="s">
        <v>17</v>
      </c>
      <c r="B8" s="32" t="s">
        <v>18</v>
      </c>
      <c r="C8" s="29" t="s">
        <v>13</v>
      </c>
      <c r="D8" s="35" t="s">
        <v>14</v>
      </c>
      <c r="E8" s="36"/>
      <c r="F8" s="37">
        <f>ROUND(D8*E8,0)</f>
        <v>0</v>
      </c>
      <c r="G8" s="31"/>
    </row>
    <row r="9" ht="29" customHeight="1" spans="1:7">
      <c r="A9" s="29" t="s">
        <v>19</v>
      </c>
      <c r="B9" s="32" t="s">
        <v>20</v>
      </c>
      <c r="C9" s="29"/>
      <c r="D9" s="33"/>
      <c r="E9" s="33"/>
      <c r="F9" s="37" t="str">
        <f t="shared" si="0"/>
        <v/>
      </c>
      <c r="G9" s="31"/>
    </row>
    <row r="10" ht="29" customHeight="1" spans="1:7">
      <c r="A10" s="29" t="s">
        <v>21</v>
      </c>
      <c r="B10" s="32" t="s">
        <v>22</v>
      </c>
      <c r="C10" s="29"/>
      <c r="D10" s="35"/>
      <c r="E10" s="36"/>
      <c r="F10" s="37" t="str">
        <f t="shared" si="0"/>
        <v/>
      </c>
      <c r="G10" s="31"/>
    </row>
    <row r="11" ht="29" customHeight="1" spans="1:7">
      <c r="A11" s="29" t="s">
        <v>23</v>
      </c>
      <c r="B11" s="32" t="s">
        <v>24</v>
      </c>
      <c r="C11" s="29" t="s">
        <v>13</v>
      </c>
      <c r="D11" s="33">
        <v>1</v>
      </c>
      <c r="E11" s="38"/>
      <c r="F11" s="37" t="str">
        <f t="shared" si="0"/>
        <v/>
      </c>
      <c r="G11" s="31"/>
    </row>
    <row r="12" ht="29" customHeight="1" spans="1:7">
      <c r="A12" s="91" t="s">
        <v>25</v>
      </c>
      <c r="B12" s="92" t="s">
        <v>26</v>
      </c>
      <c r="C12" s="91" t="s">
        <v>13</v>
      </c>
      <c r="D12" s="39">
        <v>1</v>
      </c>
      <c r="E12" s="93"/>
      <c r="F12" s="37" t="str">
        <f t="shared" si="0"/>
        <v/>
      </c>
      <c r="G12" s="31"/>
    </row>
    <row r="13" ht="29" customHeight="1" spans="1:7">
      <c r="A13" s="91" t="s">
        <v>27</v>
      </c>
      <c r="B13" s="92" t="s">
        <v>28</v>
      </c>
      <c r="C13" s="91" t="s">
        <v>13</v>
      </c>
      <c r="D13" s="39" t="s">
        <v>14</v>
      </c>
      <c r="E13" s="93"/>
      <c r="F13" s="37" t="str">
        <f t="shared" si="0"/>
        <v/>
      </c>
      <c r="G13" s="31"/>
    </row>
    <row r="14" ht="29" customHeight="1" spans="1:7">
      <c r="A14" s="91" t="s">
        <v>29</v>
      </c>
      <c r="B14" s="92" t="s">
        <v>30</v>
      </c>
      <c r="C14" s="91"/>
      <c r="D14" s="39"/>
      <c r="E14" s="93"/>
      <c r="F14" s="37" t="str">
        <f t="shared" si="0"/>
        <v/>
      </c>
      <c r="G14" s="31"/>
    </row>
    <row r="15" ht="29" customHeight="1" spans="1:7">
      <c r="A15" s="91" t="s">
        <v>31</v>
      </c>
      <c r="B15" s="92" t="s">
        <v>30</v>
      </c>
      <c r="C15" s="91" t="s">
        <v>13</v>
      </c>
      <c r="D15" s="39" t="s">
        <v>14</v>
      </c>
      <c r="E15" s="94"/>
      <c r="F15" s="37" t="str">
        <f t="shared" si="0"/>
        <v/>
      </c>
      <c r="G15" s="31"/>
    </row>
    <row r="16" ht="29" customHeight="1" spans="1:7">
      <c r="A16" s="64" t="s">
        <v>32</v>
      </c>
      <c r="B16" s="65"/>
      <c r="C16" s="41">
        <f>SUM(F1:F15)</f>
        <v>0</v>
      </c>
      <c r="D16" s="41"/>
      <c r="E16" s="66" t="s">
        <v>33</v>
      </c>
      <c r="F16" s="67"/>
      <c r="G16" s="31"/>
    </row>
    <row r="17" ht="47" customHeight="1" spans="1:7">
      <c r="A17" s="31"/>
      <c r="B17" s="31"/>
      <c r="C17" s="31"/>
      <c r="D17" s="31"/>
      <c r="E17" s="31"/>
      <c r="F17" s="31"/>
      <c r="G17" s="31"/>
    </row>
  </sheetData>
  <sheetProtection password="CBFB" sheet="1" objects="1"/>
  <mergeCells count="6">
    <mergeCell ref="A1:F1"/>
    <mergeCell ref="A2:D2"/>
    <mergeCell ref="A3:F3"/>
    <mergeCell ref="A16:B16"/>
    <mergeCell ref="C16:D16"/>
    <mergeCell ref="E16:F16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showZeros="0" zoomScaleSheetLayoutView="60" topLeftCell="A9" workbookViewId="0">
      <selection activeCell="E7" sqref="E7:E24"/>
    </sheetView>
  </sheetViews>
  <sheetFormatPr defaultColWidth="8.88571428571429" defaultRowHeight="12" outlineLevelCol="6"/>
  <cols>
    <col min="1" max="1" width="8.39047619047619" style="90" customWidth="1"/>
    <col min="2" max="2" width="35.7809523809524" style="90" customWidth="1"/>
    <col min="3" max="3" width="6.71428571428571" style="90" customWidth="1"/>
    <col min="4" max="6" width="10.0666666666667" style="90" customWidth="1"/>
    <col min="7" max="7" width="7.05714285714286" style="90" customWidth="1"/>
    <col min="8" max="16384" width="8.88571428571429" style="90"/>
  </cols>
  <sheetData>
    <row r="1" s="88" customFormat="1" ht="22" customHeight="1" spans="1:7">
      <c r="A1" s="26" t="s">
        <v>0</v>
      </c>
      <c r="B1" s="26"/>
      <c r="C1" s="26"/>
      <c r="D1" s="26"/>
      <c r="E1" s="26"/>
      <c r="F1" s="26"/>
      <c r="G1" s="27"/>
    </row>
    <row r="2" s="89" customFormat="1" ht="22" customHeight="1" spans="1:4">
      <c r="A2" s="87" t="s">
        <v>251</v>
      </c>
      <c r="B2" s="87"/>
      <c r="C2" s="87"/>
      <c r="D2" s="87"/>
    </row>
    <row r="3" ht="22" customHeight="1" spans="1:7">
      <c r="A3" s="51" t="s">
        <v>34</v>
      </c>
      <c r="B3" s="52"/>
      <c r="C3" s="52"/>
      <c r="D3" s="52"/>
      <c r="E3" s="52"/>
      <c r="F3" s="53"/>
      <c r="G3" s="31"/>
    </row>
    <row r="4" ht="22" customHeight="1" spans="1:7">
      <c r="A4" s="54" t="s">
        <v>3</v>
      </c>
      <c r="B4" s="55" t="s">
        <v>4</v>
      </c>
      <c r="C4" s="55" t="s">
        <v>5</v>
      </c>
      <c r="D4" s="55" t="s">
        <v>6</v>
      </c>
      <c r="E4" s="55" t="s">
        <v>7</v>
      </c>
      <c r="F4" s="55" t="s">
        <v>8</v>
      </c>
      <c r="G4" s="31"/>
    </row>
    <row r="5" ht="29" customHeight="1" spans="1:7">
      <c r="A5" s="56" t="s">
        <v>35</v>
      </c>
      <c r="B5" s="57" t="s">
        <v>36</v>
      </c>
      <c r="C5" s="58"/>
      <c r="D5" s="68"/>
      <c r="E5" s="68"/>
      <c r="F5" s="68"/>
      <c r="G5" s="31"/>
    </row>
    <row r="6" ht="29" customHeight="1" spans="1:7">
      <c r="A6" s="56" t="s">
        <v>37</v>
      </c>
      <c r="B6" s="57" t="s">
        <v>38</v>
      </c>
      <c r="C6" s="58"/>
      <c r="D6" s="68"/>
      <c r="E6" s="69"/>
      <c r="F6" s="68"/>
      <c r="G6" s="31"/>
    </row>
    <row r="7" ht="29" customHeight="1" spans="1:7">
      <c r="A7" s="56" t="s">
        <v>23</v>
      </c>
      <c r="B7" s="57" t="s">
        <v>39</v>
      </c>
      <c r="C7" s="58" t="s">
        <v>40</v>
      </c>
      <c r="D7" s="70" t="s">
        <v>252</v>
      </c>
      <c r="E7" s="71"/>
      <c r="F7" s="61" t="str">
        <f t="shared" ref="F7:F24" si="0">IF(ISBLANK(D7),"",IF(ISBLANK(E7),"",ROUND(D7*E7,0)))</f>
        <v/>
      </c>
      <c r="G7" s="31"/>
    </row>
    <row r="8" ht="29" customHeight="1" spans="1:7">
      <c r="A8" s="56" t="s">
        <v>41</v>
      </c>
      <c r="B8" s="57" t="s">
        <v>42</v>
      </c>
      <c r="C8" s="58"/>
      <c r="D8" s="70"/>
      <c r="E8" s="71"/>
      <c r="F8" s="61" t="str">
        <f t="shared" si="0"/>
        <v/>
      </c>
      <c r="G8" s="31"/>
    </row>
    <row r="9" ht="29" customHeight="1" spans="1:7">
      <c r="A9" s="56" t="s">
        <v>23</v>
      </c>
      <c r="B9" s="57" t="s">
        <v>43</v>
      </c>
      <c r="C9" s="58" t="s">
        <v>44</v>
      </c>
      <c r="D9" s="70" t="s">
        <v>253</v>
      </c>
      <c r="E9" s="71"/>
      <c r="F9" s="61" t="str">
        <f t="shared" si="0"/>
        <v/>
      </c>
      <c r="G9" s="31"/>
    </row>
    <row r="10" ht="29" customHeight="1" spans="1:7">
      <c r="A10" s="56" t="s">
        <v>25</v>
      </c>
      <c r="B10" s="57" t="s">
        <v>46</v>
      </c>
      <c r="C10" s="58" t="s">
        <v>44</v>
      </c>
      <c r="D10" s="70" t="s">
        <v>254</v>
      </c>
      <c r="E10" s="71"/>
      <c r="F10" s="61" t="str">
        <f t="shared" si="0"/>
        <v/>
      </c>
      <c r="G10" s="31"/>
    </row>
    <row r="11" ht="29" customHeight="1" spans="1:7">
      <c r="A11" s="56" t="s">
        <v>27</v>
      </c>
      <c r="B11" s="57" t="s">
        <v>47</v>
      </c>
      <c r="C11" s="58" t="s">
        <v>44</v>
      </c>
      <c r="D11" s="70" t="s">
        <v>255</v>
      </c>
      <c r="E11" s="71"/>
      <c r="F11" s="61" t="str">
        <f t="shared" si="0"/>
        <v/>
      </c>
      <c r="G11" s="31"/>
    </row>
    <row r="12" ht="29" customHeight="1" spans="1:7">
      <c r="A12" s="56" t="s">
        <v>49</v>
      </c>
      <c r="B12" s="57" t="s">
        <v>50</v>
      </c>
      <c r="C12" s="58" t="s">
        <v>51</v>
      </c>
      <c r="D12" s="70" t="s">
        <v>256</v>
      </c>
      <c r="E12" s="71"/>
      <c r="F12" s="61" t="str">
        <f t="shared" si="0"/>
        <v/>
      </c>
      <c r="G12" s="31"/>
    </row>
    <row r="13" s="90" customFormat="1" ht="29" customHeight="1" spans="1:7">
      <c r="A13" s="56" t="s">
        <v>53</v>
      </c>
      <c r="B13" s="57" t="s">
        <v>54</v>
      </c>
      <c r="C13" s="58"/>
      <c r="D13" s="70"/>
      <c r="E13" s="71"/>
      <c r="F13" s="61" t="str">
        <f t="shared" si="0"/>
        <v/>
      </c>
      <c r="G13" s="31"/>
    </row>
    <row r="14" s="90" customFormat="1" ht="29" customHeight="1" spans="1:7">
      <c r="A14" s="56" t="s">
        <v>27</v>
      </c>
      <c r="B14" s="57" t="s">
        <v>257</v>
      </c>
      <c r="C14" s="58" t="s">
        <v>56</v>
      </c>
      <c r="D14" s="72" t="s">
        <v>258</v>
      </c>
      <c r="E14" s="71"/>
      <c r="F14" s="61" t="str">
        <f t="shared" si="0"/>
        <v/>
      </c>
      <c r="G14" s="31"/>
    </row>
    <row r="15" s="90" customFormat="1" ht="29" customHeight="1" spans="1:7">
      <c r="A15" s="56" t="s">
        <v>61</v>
      </c>
      <c r="B15" s="57" t="s">
        <v>62</v>
      </c>
      <c r="C15" s="58"/>
      <c r="D15" s="70"/>
      <c r="E15" s="71"/>
      <c r="F15" s="61" t="str">
        <f t="shared" si="0"/>
        <v/>
      </c>
      <c r="G15" s="31"/>
    </row>
    <row r="16" s="90" customFormat="1" ht="29" customHeight="1" spans="1:7">
      <c r="A16" s="56" t="s">
        <v>23</v>
      </c>
      <c r="B16" s="57" t="s">
        <v>63</v>
      </c>
      <c r="C16" s="58" t="s">
        <v>64</v>
      </c>
      <c r="D16" s="70" t="s">
        <v>259</v>
      </c>
      <c r="E16" s="71"/>
      <c r="F16" s="61" t="str">
        <f t="shared" si="0"/>
        <v/>
      </c>
      <c r="G16" s="31"/>
    </row>
    <row r="17" s="90" customFormat="1" ht="29" customHeight="1" spans="1:7">
      <c r="A17" s="56" t="s">
        <v>66</v>
      </c>
      <c r="B17" s="57" t="s">
        <v>67</v>
      </c>
      <c r="C17" s="58"/>
      <c r="D17" s="72"/>
      <c r="E17" s="71"/>
      <c r="F17" s="61" t="str">
        <f t="shared" si="0"/>
        <v/>
      </c>
      <c r="G17" s="31"/>
    </row>
    <row r="18" s="90" customFormat="1" ht="29" customHeight="1" spans="1:7">
      <c r="A18" s="56" t="s">
        <v>23</v>
      </c>
      <c r="B18" s="57" t="s">
        <v>68</v>
      </c>
      <c r="C18" s="58" t="s">
        <v>69</v>
      </c>
      <c r="D18" s="70">
        <v>1</v>
      </c>
      <c r="E18" s="71"/>
      <c r="F18" s="61" t="str">
        <f t="shared" si="0"/>
        <v/>
      </c>
      <c r="G18" s="31"/>
    </row>
    <row r="19" s="90" customFormat="1" ht="29" customHeight="1" spans="1:7">
      <c r="A19" s="56" t="s">
        <v>70</v>
      </c>
      <c r="B19" s="57" t="s">
        <v>71</v>
      </c>
      <c r="C19" s="58"/>
      <c r="D19" s="72"/>
      <c r="E19" s="71"/>
      <c r="F19" s="61" t="str">
        <f t="shared" si="0"/>
        <v/>
      </c>
      <c r="G19" s="31"/>
    </row>
    <row r="20" s="90" customFormat="1" ht="29" customHeight="1" spans="1:7">
      <c r="A20" s="56" t="s">
        <v>72</v>
      </c>
      <c r="B20" s="57" t="s">
        <v>73</v>
      </c>
      <c r="C20" s="58"/>
      <c r="D20" s="70"/>
      <c r="E20" s="71"/>
      <c r="F20" s="61" t="str">
        <f t="shared" si="0"/>
        <v/>
      </c>
      <c r="G20" s="31"/>
    </row>
    <row r="21" s="90" customFormat="1" ht="29" customHeight="1" spans="1:7">
      <c r="A21" s="56" t="s">
        <v>74</v>
      </c>
      <c r="B21" s="57" t="s">
        <v>75</v>
      </c>
      <c r="C21" s="58" t="s">
        <v>44</v>
      </c>
      <c r="D21" s="72" t="s">
        <v>260</v>
      </c>
      <c r="E21" s="71"/>
      <c r="F21" s="61" t="str">
        <f t="shared" si="0"/>
        <v/>
      </c>
      <c r="G21" s="31"/>
    </row>
    <row r="22" s="90" customFormat="1" ht="29" customHeight="1" spans="1:7">
      <c r="A22" s="56" t="s">
        <v>76</v>
      </c>
      <c r="B22" s="57" t="s">
        <v>77</v>
      </c>
      <c r="C22" s="58"/>
      <c r="D22" s="72"/>
      <c r="E22" s="71"/>
      <c r="F22" s="61" t="str">
        <f t="shared" si="0"/>
        <v/>
      </c>
      <c r="G22" s="31"/>
    </row>
    <row r="23" s="90" customFormat="1" ht="29" customHeight="1" spans="1:7">
      <c r="A23" s="56" t="s">
        <v>78</v>
      </c>
      <c r="B23" s="57" t="s">
        <v>79</v>
      </c>
      <c r="C23" s="58"/>
      <c r="D23" s="72"/>
      <c r="E23" s="71"/>
      <c r="F23" s="61" t="str">
        <f t="shared" si="0"/>
        <v/>
      </c>
      <c r="G23" s="31"/>
    </row>
    <row r="24" s="90" customFormat="1" ht="29" customHeight="1" spans="1:7">
      <c r="A24" s="56" t="s">
        <v>23</v>
      </c>
      <c r="B24" s="57" t="s">
        <v>261</v>
      </c>
      <c r="C24" s="58" t="s">
        <v>44</v>
      </c>
      <c r="D24" s="72" t="s">
        <v>262</v>
      </c>
      <c r="E24" s="71"/>
      <c r="F24" s="61" t="str">
        <f t="shared" si="0"/>
        <v/>
      </c>
      <c r="G24" s="31"/>
    </row>
    <row r="25" s="90" customFormat="1" ht="29" customHeight="1" spans="1:7">
      <c r="A25" s="64" t="s">
        <v>91</v>
      </c>
      <c r="B25" s="65"/>
      <c r="C25" s="41">
        <f>SUM(F5:F24)</f>
        <v>0</v>
      </c>
      <c r="D25" s="41"/>
      <c r="E25" s="66" t="s">
        <v>33</v>
      </c>
      <c r="F25" s="67"/>
      <c r="G25" s="31"/>
    </row>
  </sheetData>
  <sheetProtection password="CBFB" sheet="1" objects="1"/>
  <mergeCells count="6">
    <mergeCell ref="A1:F1"/>
    <mergeCell ref="A2:D2"/>
    <mergeCell ref="A3:F3"/>
    <mergeCell ref="A25:B25"/>
    <mergeCell ref="C25:D25"/>
    <mergeCell ref="E25:F25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showZeros="0" zoomScaleSheetLayoutView="60" workbookViewId="0">
      <selection activeCell="E6" sqref="E6:E15"/>
    </sheetView>
  </sheetViews>
  <sheetFormatPr defaultColWidth="8.88571428571429" defaultRowHeight="12" outlineLevelCol="6"/>
  <cols>
    <col min="1" max="1" width="8.39047619047619" style="90" customWidth="1"/>
    <col min="2" max="2" width="35.7809523809524" style="90" customWidth="1"/>
    <col min="3" max="3" width="6.71428571428571" style="90" customWidth="1"/>
    <col min="4" max="6" width="10.0666666666667" style="90" customWidth="1"/>
    <col min="7" max="7" width="7.05714285714286" style="90" customWidth="1"/>
    <col min="8" max="16384" width="8.88571428571429" style="90"/>
  </cols>
  <sheetData>
    <row r="1" s="88" customFormat="1" ht="22" customHeight="1" spans="1:7">
      <c r="A1" s="26" t="s">
        <v>0</v>
      </c>
      <c r="B1" s="26"/>
      <c r="C1" s="26"/>
      <c r="D1" s="26"/>
      <c r="E1" s="26"/>
      <c r="F1" s="26"/>
      <c r="G1" s="27"/>
    </row>
    <row r="2" s="89" customFormat="1" ht="22" customHeight="1" spans="1:4">
      <c r="A2" s="87" t="s">
        <v>251</v>
      </c>
      <c r="B2" s="87"/>
      <c r="C2" s="87"/>
      <c r="D2" s="87"/>
    </row>
    <row r="3" ht="22" customHeight="1" spans="1:7">
      <c r="A3" s="51" t="s">
        <v>92</v>
      </c>
      <c r="B3" s="52"/>
      <c r="C3" s="52"/>
      <c r="D3" s="52"/>
      <c r="E3" s="52"/>
      <c r="F3" s="53"/>
      <c r="G3" s="31"/>
    </row>
    <row r="4" ht="22" customHeight="1" spans="1:7">
      <c r="A4" s="54" t="s">
        <v>3</v>
      </c>
      <c r="B4" s="55" t="s">
        <v>4</v>
      </c>
      <c r="C4" s="55" t="s">
        <v>5</v>
      </c>
      <c r="D4" s="55" t="s">
        <v>6</v>
      </c>
      <c r="E4" s="55" t="s">
        <v>7</v>
      </c>
      <c r="F4" s="55" t="s">
        <v>8</v>
      </c>
      <c r="G4" s="31"/>
    </row>
    <row r="5" ht="29" customHeight="1" spans="1:7">
      <c r="A5" s="56" t="s">
        <v>93</v>
      </c>
      <c r="B5" s="57" t="s">
        <v>94</v>
      </c>
      <c r="C5" s="58"/>
      <c r="D5" s="59"/>
      <c r="E5" s="59"/>
      <c r="F5" s="59"/>
      <c r="G5" s="31"/>
    </row>
    <row r="6" ht="29" customHeight="1" spans="1:7">
      <c r="A6" s="56" t="s">
        <v>95</v>
      </c>
      <c r="B6" s="57" t="s">
        <v>96</v>
      </c>
      <c r="C6" s="58" t="s">
        <v>40</v>
      </c>
      <c r="D6" s="59" t="s">
        <v>263</v>
      </c>
      <c r="E6" s="60"/>
      <c r="F6" s="61" t="str">
        <f t="shared" ref="F6:F15" si="0">IF(ISBLANK(D6),"",IF(ISBLANK(E6),"",ROUND(D6*E6,0)))</f>
        <v/>
      </c>
      <c r="G6" s="31"/>
    </row>
    <row r="7" ht="29" customHeight="1" spans="1:7">
      <c r="A7" s="56" t="s">
        <v>97</v>
      </c>
      <c r="B7" s="57" t="s">
        <v>98</v>
      </c>
      <c r="C7" s="58" t="s">
        <v>40</v>
      </c>
      <c r="D7" s="59" t="s">
        <v>264</v>
      </c>
      <c r="E7" s="60"/>
      <c r="F7" s="61" t="str">
        <f t="shared" si="0"/>
        <v/>
      </c>
      <c r="G7" s="31"/>
    </row>
    <row r="8" ht="29" customHeight="1" spans="1:7">
      <c r="A8" s="56" t="s">
        <v>99</v>
      </c>
      <c r="B8" s="57" t="s">
        <v>100</v>
      </c>
      <c r="C8" s="58"/>
      <c r="D8" s="59"/>
      <c r="E8" s="60"/>
      <c r="F8" s="61"/>
      <c r="G8" s="31"/>
    </row>
    <row r="9" ht="29" customHeight="1" spans="1:7">
      <c r="A9" s="56" t="s">
        <v>101</v>
      </c>
      <c r="B9" s="57" t="s">
        <v>102</v>
      </c>
      <c r="C9" s="58"/>
      <c r="D9" s="59"/>
      <c r="E9" s="60"/>
      <c r="F9" s="61" t="str">
        <f t="shared" si="0"/>
        <v/>
      </c>
      <c r="G9" s="31"/>
    </row>
    <row r="10" ht="29" customHeight="1" spans="1:7">
      <c r="A10" s="56" t="s">
        <v>23</v>
      </c>
      <c r="B10" s="57" t="s">
        <v>103</v>
      </c>
      <c r="C10" s="58" t="s">
        <v>40</v>
      </c>
      <c r="D10" s="62">
        <v>215</v>
      </c>
      <c r="E10" s="63"/>
      <c r="F10" s="61" t="str">
        <f t="shared" si="0"/>
        <v/>
      </c>
      <c r="G10" s="31"/>
    </row>
    <row r="11" ht="29" customHeight="1" spans="1:7">
      <c r="A11" s="56" t="s">
        <v>104</v>
      </c>
      <c r="B11" s="57" t="s">
        <v>105</v>
      </c>
      <c r="C11" s="58"/>
      <c r="D11" s="62"/>
      <c r="E11" s="63"/>
      <c r="F11" s="61" t="str">
        <f t="shared" si="0"/>
        <v/>
      </c>
      <c r="G11" s="31"/>
    </row>
    <row r="12" ht="29" customHeight="1" spans="1:7">
      <c r="A12" s="56" t="s">
        <v>23</v>
      </c>
      <c r="B12" s="57" t="s">
        <v>106</v>
      </c>
      <c r="C12" s="58" t="s">
        <v>40</v>
      </c>
      <c r="D12" s="62" t="s">
        <v>76</v>
      </c>
      <c r="E12" s="63"/>
      <c r="F12" s="61" t="str">
        <f t="shared" si="0"/>
        <v/>
      </c>
      <c r="G12" s="31"/>
    </row>
    <row r="13" ht="29" customHeight="1" spans="1:7">
      <c r="A13" s="56" t="s">
        <v>265</v>
      </c>
      <c r="B13" s="57" t="s">
        <v>107</v>
      </c>
      <c r="C13" s="58"/>
      <c r="D13" s="62"/>
      <c r="E13" s="63"/>
      <c r="F13" s="61" t="str">
        <f t="shared" si="0"/>
        <v/>
      </c>
      <c r="G13" s="31"/>
    </row>
    <row r="14" ht="29" customHeight="1" spans="1:7">
      <c r="A14" s="56" t="s">
        <v>108</v>
      </c>
      <c r="B14" s="57" t="s">
        <v>109</v>
      </c>
      <c r="C14" s="58" t="s">
        <v>44</v>
      </c>
      <c r="D14" s="62" t="s">
        <v>254</v>
      </c>
      <c r="E14" s="63"/>
      <c r="F14" s="61" t="str">
        <f t="shared" si="0"/>
        <v/>
      </c>
      <c r="G14" s="31"/>
    </row>
    <row r="15" s="90" customFormat="1" ht="29" customHeight="1" spans="1:7">
      <c r="A15" s="56" t="s">
        <v>110</v>
      </c>
      <c r="B15" s="57" t="s">
        <v>111</v>
      </c>
      <c r="C15" s="58" t="s">
        <v>40</v>
      </c>
      <c r="D15" s="62" t="s">
        <v>266</v>
      </c>
      <c r="E15" s="63"/>
      <c r="F15" s="61" t="str">
        <f t="shared" si="0"/>
        <v/>
      </c>
      <c r="G15" s="31"/>
    </row>
    <row r="16" s="90" customFormat="1" ht="29" customHeight="1" spans="1:7">
      <c r="A16" s="64" t="s">
        <v>113</v>
      </c>
      <c r="B16" s="65"/>
      <c r="C16" s="41">
        <f>SUM(F5:F15)</f>
        <v>0</v>
      </c>
      <c r="D16" s="41"/>
      <c r="E16" s="66" t="s">
        <v>33</v>
      </c>
      <c r="F16" s="67"/>
      <c r="G16" s="31"/>
    </row>
  </sheetData>
  <sheetProtection algorithmName="SHA-512" hashValue="K5opjhX73NfIR0DVPZO2+6f0krMTTolCFl4hbHp47xzkSSM/BvNbDL3Uv+OWjGaAcPrmySePtNVi4iXBiXdxwA==" saltValue="G6+nYHzeYcrX64ISRix3IA==" spinCount="100000" sheet="1" objects="1"/>
  <mergeCells count="6">
    <mergeCell ref="A1:F1"/>
    <mergeCell ref="A2:D2"/>
    <mergeCell ref="A3:F3"/>
    <mergeCell ref="A16:B16"/>
    <mergeCell ref="C16:D16"/>
    <mergeCell ref="E16:F16"/>
  </mergeCells>
  <pageMargins left="0" right="0" top="0" bottom="0" header="0" footer="0"/>
  <pageSetup paperSize="9" fitToWidth="595" fitToHeight="832" orientation="portrait" horizontalDpi="300" verticalDpi="300"/>
  <headerFooter alignWithMargins="0" scaleWithDoc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" master="" otherUserPermission="visible"/>
  <rangeList sheetStid="3" master="" otherUserPermission="visible"/>
  <rangeList sheetStid="7" master="" otherUserPermission="visible"/>
  <rangeList sheetStid="4" master="" otherUserPermission="visible"/>
  <rangeList sheetStid="5" master="" otherUserPermission="visible"/>
  <rangeList sheetStid="1" master="" otherUserPermission="visible"/>
  <rangeList sheetStid="9" master="" otherUserPermission="visible"/>
  <rangeList sheetStid="10" master="" otherUserPermission="visible"/>
  <rangeList sheetStid="11" master="" otherUserPermission="visible"/>
  <rangeList sheetStid="12" master="" otherUserPermission="visible"/>
  <rangeList sheetStid="13" master="" otherUserPermission="visible"/>
  <rangeList sheetStid="8" master="" otherUserPermission="visible"/>
  <rangeList sheetStid="21" master="" otherUserPermission="visible"/>
  <rangeList sheetStid="22" master="" otherUserPermission="visible"/>
  <rangeList sheetStid="23" master="" otherUserPermission="visible"/>
  <rangeList sheetStid="24" master="" otherUserPermission="visible"/>
  <rangeList sheetStid="25" master="" otherUserPermission="visible"/>
  <rangeList sheetStid="20" master="" otherUserPermission="visible"/>
  <rangeList sheetStid="27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100章 （张庄子）</vt:lpstr>
      <vt:lpstr>200章 （张庄子）</vt:lpstr>
      <vt:lpstr>300章（张庄子）</vt:lpstr>
      <vt:lpstr>400（张庄子）</vt:lpstr>
      <vt:lpstr>600章（张庄子）</vt:lpstr>
      <vt:lpstr>汇总（张庄子）</vt:lpstr>
      <vt:lpstr>100章 （南对峪）</vt:lpstr>
      <vt:lpstr>200章 （南对峪）</vt:lpstr>
      <vt:lpstr>300章（南对峪）</vt:lpstr>
      <vt:lpstr>400章（南对峪）</vt:lpstr>
      <vt:lpstr>600章 （南对峪）</vt:lpstr>
      <vt:lpstr>汇总（南对峪）</vt:lpstr>
      <vt:lpstr>100章（大角峪南桥）</vt:lpstr>
      <vt:lpstr>200章（大角峪南桥）</vt:lpstr>
      <vt:lpstr>300章（大角峪南桥）</vt:lpstr>
      <vt:lpstr>400章 （大角峪南桥）</vt:lpstr>
      <vt:lpstr>600章 （大角峪南桥）</vt:lpstr>
      <vt:lpstr>汇总（大角峪南桥）</vt:lpstr>
      <vt:lpstr>报价汇总表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化</cp:lastModifiedBy>
  <dcterms:created xsi:type="dcterms:W3CDTF">2024-07-05T15:40:00Z</dcterms:created>
  <dcterms:modified xsi:type="dcterms:W3CDTF">2025-06-30T09:24:47Z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5A1F2EAC12EE4105BB189B09FD795E2B_13</vt:lpwstr>
  </property>
  <property fmtid="{D5CDD505-2E9C-101B-9397-08002B2CF9AE}" pid="3" name="KSOProductBuildVer">
    <vt:lpwstr>2052-12.1.0.21541</vt:lpwstr>
  </property>
</Properties>
</file>